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pier.sharepoint.com/sites/UPIEmilia-Romagna/Documenti condivisi/UPI/UFFICIO EUROPA/PROGETTI POLITICHE GIOVANILI/Province x giovani/"/>
    </mc:Choice>
  </mc:AlternateContent>
  <xr:revisionPtr revIDLastSave="27" documentId="8_{6492143A-388A-4A12-A812-16744C6976F0}" xr6:coauthVersionLast="47" xr6:coauthVersionMax="47" xr10:uidLastSave="{DE4C7844-D4A7-4F70-AE9A-617BCDCD5376}"/>
  <bookViews>
    <workbookView xWindow="28680" yWindow="-120" windowWidth="29040" windowHeight="15720" activeTab="1" xr2:uid="{1C0D33D4-59E3-4C1A-B879-0C4F9A766B43}"/>
  </bookViews>
  <sheets>
    <sheet name="DETTAGLIO" sheetId="3" r:id="rId1"/>
    <sheet name="RIEPILOGO PER ATTIVITA" sheetId="2" r:id="rId2"/>
  </sheets>
  <definedNames>
    <definedName name="_xlnm.Print_Area" localSheetId="0">DETTAGLIO!$A$1:$K$138</definedName>
    <definedName name="_xlnm.Print_Area" localSheetId="1">'RIEPILOGO PER ATTIVITA'!$A$1:$R$39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1" i="3" l="1"/>
  <c r="J71" i="3"/>
  <c r="D71" i="3"/>
  <c r="F71" i="3"/>
  <c r="I71" i="3"/>
  <c r="F18" i="2" l="1"/>
  <c r="H125" i="3"/>
  <c r="G116" i="3"/>
  <c r="G125" i="3" s="1"/>
  <c r="E71" i="3"/>
  <c r="G71" i="3"/>
  <c r="H71" i="3"/>
  <c r="E101" i="3"/>
  <c r="F101" i="3"/>
  <c r="G101" i="3"/>
  <c r="H101" i="3"/>
  <c r="I101" i="3"/>
  <c r="D101" i="3"/>
  <c r="J54" i="3"/>
  <c r="J55" i="3"/>
  <c r="J65" i="3"/>
  <c r="J68" i="3"/>
  <c r="J70" i="3"/>
  <c r="J130" i="3"/>
  <c r="F41" i="3"/>
  <c r="E30" i="3"/>
  <c r="J30" i="3" s="1"/>
  <c r="E31" i="3"/>
  <c r="J31" i="3" s="1"/>
  <c r="E32" i="3"/>
  <c r="J32" i="3" s="1"/>
  <c r="D27" i="3"/>
  <c r="J27" i="3" s="1"/>
  <c r="D28" i="3"/>
  <c r="J28" i="3" s="1"/>
  <c r="D29" i="3"/>
  <c r="J29" i="3" s="1"/>
  <c r="H36" i="3"/>
  <c r="J36" i="3" s="1"/>
  <c r="H37" i="3"/>
  <c r="J37" i="3" s="1"/>
  <c r="H38" i="3"/>
  <c r="J38" i="3" s="1"/>
  <c r="G33" i="3"/>
  <c r="G34" i="3"/>
  <c r="J34" i="3" s="1"/>
  <c r="G35" i="3"/>
  <c r="J35" i="3" s="1"/>
  <c r="I39" i="3"/>
  <c r="I40" i="3"/>
  <c r="J40" i="3" s="1"/>
  <c r="J64" i="3" l="1"/>
  <c r="J69" i="3"/>
  <c r="J66" i="3"/>
  <c r="J67" i="3"/>
  <c r="D41" i="3"/>
  <c r="D9" i="3" s="1"/>
  <c r="G41" i="3"/>
  <c r="G9" i="3" s="1"/>
  <c r="H41" i="3"/>
  <c r="J33" i="3"/>
  <c r="E41" i="3"/>
  <c r="E9" i="3" s="1"/>
  <c r="I41" i="3"/>
  <c r="I9" i="3" s="1"/>
  <c r="J39" i="3"/>
  <c r="G11" i="2"/>
  <c r="G13" i="2"/>
  <c r="G14" i="2"/>
  <c r="G15" i="2"/>
  <c r="G16" i="2"/>
  <c r="G17" i="2"/>
  <c r="G12" i="2"/>
  <c r="G132" i="3"/>
  <c r="G15" i="3" s="1"/>
  <c r="H132" i="3"/>
  <c r="H15" i="3" s="1"/>
  <c r="I132" i="3"/>
  <c r="I15" i="3" s="1"/>
  <c r="D18" i="2"/>
  <c r="E18" i="2"/>
  <c r="C18" i="2"/>
  <c r="C18" i="3"/>
  <c r="G14" i="3"/>
  <c r="H14" i="3"/>
  <c r="G11" i="3"/>
  <c r="H11" i="3"/>
  <c r="J106" i="3"/>
  <c r="E110" i="3"/>
  <c r="E13" i="3" s="1"/>
  <c r="F110" i="3"/>
  <c r="F13" i="3" s="1"/>
  <c r="G110" i="3"/>
  <c r="G13" i="3" s="1"/>
  <c r="H110" i="3"/>
  <c r="H13" i="3" s="1"/>
  <c r="I110" i="3"/>
  <c r="I13" i="3" s="1"/>
  <c r="J91" i="3"/>
  <c r="J93" i="3"/>
  <c r="J94" i="3"/>
  <c r="J95" i="3"/>
  <c r="J96" i="3"/>
  <c r="J97" i="3"/>
  <c r="J98" i="3"/>
  <c r="J99" i="3"/>
  <c r="J100" i="3"/>
  <c r="E12" i="3"/>
  <c r="F12" i="3"/>
  <c r="G12" i="3"/>
  <c r="H12" i="3"/>
  <c r="J47" i="3"/>
  <c r="J48" i="3"/>
  <c r="J49" i="3"/>
  <c r="J50" i="3"/>
  <c r="J51" i="3"/>
  <c r="J52" i="3"/>
  <c r="J53" i="3"/>
  <c r="E56" i="3"/>
  <c r="E10" i="3" s="1"/>
  <c r="F56" i="3"/>
  <c r="F10" i="3" s="1"/>
  <c r="G56" i="3"/>
  <c r="G10" i="3" s="1"/>
  <c r="H56" i="3"/>
  <c r="H10" i="3" s="1"/>
  <c r="I56" i="3"/>
  <c r="I10" i="3" s="1"/>
  <c r="D56" i="3"/>
  <c r="D10" i="3" s="1"/>
  <c r="F9" i="3"/>
  <c r="I124" i="3"/>
  <c r="F124" i="3"/>
  <c r="E124" i="3"/>
  <c r="D124" i="3"/>
  <c r="I123" i="3"/>
  <c r="F123" i="3"/>
  <c r="E123" i="3"/>
  <c r="D123" i="3"/>
  <c r="I122" i="3"/>
  <c r="F122" i="3"/>
  <c r="E122" i="3"/>
  <c r="D122" i="3"/>
  <c r="I121" i="3"/>
  <c r="F121" i="3"/>
  <c r="E121" i="3"/>
  <c r="D121" i="3"/>
  <c r="I120" i="3"/>
  <c r="F120" i="3"/>
  <c r="E120" i="3"/>
  <c r="D120" i="3"/>
  <c r="I119" i="3"/>
  <c r="F119" i="3"/>
  <c r="E119" i="3"/>
  <c r="D119" i="3"/>
  <c r="I118" i="3"/>
  <c r="F118" i="3"/>
  <c r="E118" i="3"/>
  <c r="D118" i="3"/>
  <c r="I117" i="3"/>
  <c r="I125" i="3" s="1"/>
  <c r="F117" i="3"/>
  <c r="E117" i="3"/>
  <c r="E125" i="3" s="1"/>
  <c r="D117" i="3"/>
  <c r="D125" i="3" s="1"/>
  <c r="F115" i="3"/>
  <c r="B18" i="2"/>
  <c r="G18" i="2" s="1"/>
  <c r="I77" i="3"/>
  <c r="I78" i="3"/>
  <c r="I79" i="3"/>
  <c r="I80" i="3"/>
  <c r="I81" i="3"/>
  <c r="I82" i="3"/>
  <c r="I83" i="3"/>
  <c r="I84" i="3"/>
  <c r="I85" i="3"/>
  <c r="F77" i="3"/>
  <c r="F78" i="3"/>
  <c r="F79" i="3"/>
  <c r="F80" i="3"/>
  <c r="F81" i="3"/>
  <c r="F82" i="3"/>
  <c r="F83" i="3"/>
  <c r="F84" i="3"/>
  <c r="F85" i="3"/>
  <c r="E77" i="3"/>
  <c r="E78" i="3"/>
  <c r="E79" i="3"/>
  <c r="E80" i="3"/>
  <c r="E81" i="3"/>
  <c r="E82" i="3"/>
  <c r="E83" i="3"/>
  <c r="E84" i="3"/>
  <c r="E85" i="3"/>
  <c r="D77" i="3"/>
  <c r="D78" i="3"/>
  <c r="D79" i="3"/>
  <c r="D80" i="3"/>
  <c r="D81" i="3"/>
  <c r="D82" i="3"/>
  <c r="D83" i="3"/>
  <c r="D84" i="3"/>
  <c r="D85" i="3"/>
  <c r="D76" i="3"/>
  <c r="I63" i="3"/>
  <c r="F62" i="3"/>
  <c r="D61" i="3"/>
  <c r="F132" i="3"/>
  <c r="F15" i="3" s="1"/>
  <c r="E132" i="3"/>
  <c r="E15" i="3" s="1"/>
  <c r="D132" i="3"/>
  <c r="D15" i="3" s="1"/>
  <c r="J131" i="3"/>
  <c r="J132" i="3" s="1"/>
  <c r="J46" i="3"/>
  <c r="J107" i="3"/>
  <c r="J108" i="3"/>
  <c r="J109" i="3"/>
  <c r="J92" i="3"/>
  <c r="D110" i="3"/>
  <c r="D13" i="3" s="1"/>
  <c r="J61" i="3" l="1"/>
  <c r="J63" i="3"/>
  <c r="J115" i="3"/>
  <c r="F125" i="3"/>
  <c r="F14" i="3" s="1"/>
  <c r="J118" i="3"/>
  <c r="J41" i="3"/>
  <c r="J76" i="3"/>
  <c r="J120" i="3"/>
  <c r="J123" i="3"/>
  <c r="J83" i="3"/>
  <c r="J85" i="3"/>
  <c r="J84" i="3"/>
  <c r="J62" i="3"/>
  <c r="J116" i="3"/>
  <c r="J119" i="3"/>
  <c r="J122" i="3"/>
  <c r="J81" i="3"/>
  <c r="J79" i="3"/>
  <c r="E86" i="3"/>
  <c r="E14" i="3"/>
  <c r="J121" i="3"/>
  <c r="D14" i="3"/>
  <c r="F86" i="3"/>
  <c r="J80" i="3"/>
  <c r="C10" i="3"/>
  <c r="I14" i="3"/>
  <c r="J82" i="3"/>
  <c r="J124" i="3"/>
  <c r="J78" i="3"/>
  <c r="J56" i="3"/>
  <c r="J117" i="3"/>
  <c r="J110" i="3"/>
  <c r="C13" i="3"/>
  <c r="G16" i="3"/>
  <c r="G20" i="3" s="1"/>
  <c r="I86" i="3"/>
  <c r="J77" i="3"/>
  <c r="C12" i="3"/>
  <c r="C15" i="3"/>
  <c r="D86" i="3"/>
  <c r="H9" i="3"/>
  <c r="H16" i="3" s="1"/>
  <c r="I11" i="3" l="1"/>
  <c r="I16" i="3"/>
  <c r="I20" i="3" s="1"/>
  <c r="J86" i="3"/>
  <c r="J125" i="3"/>
  <c r="H20" i="3"/>
  <c r="D11" i="3"/>
  <c r="D16" i="3" s="1"/>
  <c r="D20" i="3" s="1"/>
  <c r="E11" i="3"/>
  <c r="E16" i="3" s="1"/>
  <c r="E20" i="3" s="1"/>
  <c r="C14" i="3"/>
  <c r="F11" i="3"/>
  <c r="F16" i="3" s="1"/>
  <c r="F20" i="3" s="1"/>
  <c r="C9" i="3"/>
  <c r="C11" i="3" l="1"/>
  <c r="C16" i="3" s="1"/>
  <c r="C20" i="3" s="1"/>
</calcChain>
</file>

<file path=xl/sharedStrings.xml><?xml version="1.0" encoding="utf-8"?>
<sst xmlns="http://schemas.openxmlformats.org/spreadsheetml/2006/main" count="256" uniqueCount="95">
  <si>
    <t>TOTALI</t>
  </si>
  <si>
    <t>Viaggi e soggiorni</t>
  </si>
  <si>
    <t>VOCI DI SPESA</t>
  </si>
  <si>
    <t>TOTALE</t>
  </si>
  <si>
    <t>SUDDIVISIONE TRA I PARTNERS DI PROGETTO</t>
  </si>
  <si>
    <t>Dettaglio voci di budget</t>
  </si>
  <si>
    <t>Qualifica</t>
  </si>
  <si>
    <t>IMPORTO</t>
  </si>
  <si>
    <t>Giornate previste</t>
  </si>
  <si>
    <t>Descrizione Viaggio</t>
  </si>
  <si>
    <t>Numero viaggi previsti</t>
  </si>
  <si>
    <t>Costo viaggio a/r</t>
  </si>
  <si>
    <t xml:space="preserve">Viaggi </t>
  </si>
  <si>
    <t>Soggiorni</t>
  </si>
  <si>
    <t>Costo soggiorno</t>
  </si>
  <si>
    <t>Descrizione</t>
  </si>
  <si>
    <t xml:space="preserve">Descrizione </t>
  </si>
  <si>
    <t>A</t>
  </si>
  <si>
    <t>B</t>
  </si>
  <si>
    <t>IMPORTO A X B</t>
  </si>
  <si>
    <t>QUOTA DI COFINANZIAMENTO (B)</t>
  </si>
  <si>
    <t>TOTALI PROGETTO (A)</t>
  </si>
  <si>
    <t>% COFINANZIAMENTO B/A%</t>
  </si>
  <si>
    <t>Spese generali</t>
  </si>
  <si>
    <t>SCHEDA DI DETTAGLIO DEL BUDGET DI PROGETTO</t>
  </si>
  <si>
    <t xml:space="preserve">Costi di progetto per i beneficiari  </t>
  </si>
  <si>
    <t>RIEPILOGO PER PARTNER</t>
  </si>
  <si>
    <t>SCHEDA RIEPILOGATIVA DEL BUDGET DI PROGETTO</t>
  </si>
  <si>
    <t xml:space="preserve">SCHEDE FINANZIARIE </t>
  </si>
  <si>
    <t>Volontari</t>
  </si>
  <si>
    <t>Data e Firma del Legale Rappresentante</t>
  </si>
  <si>
    <t>Capofila</t>
  </si>
  <si>
    <t>Costo giornaliero lordo</t>
  </si>
  <si>
    <t>Macro-fase</t>
  </si>
  <si>
    <t>FONDO NAZIONALE PER LE POLITICHE GIOVANILI - FPG 2024 e 2025 - PROVINCE X GIOVANI. INSIEME PER IL BENESSERE E IL PROTAGONISMO DELLE NUOVE GENERAZIONI</t>
  </si>
  <si>
    <t>Personale interno</t>
  </si>
  <si>
    <t>Personale esterno</t>
  </si>
  <si>
    <t>Beni e servizi esterni</t>
  </si>
  <si>
    <t>Almeno il 70% del totale budget</t>
  </si>
  <si>
    <t>Macro-fase 3: Azioni di prevenzione</t>
  </si>
  <si>
    <t>Macro-fase 4: Percorsi di promozione della prosocialità giovanile</t>
  </si>
  <si>
    <t>Macro-fase 5: Percorsi di educazione socio affettiva</t>
  </si>
  <si>
    <t>Massimo il 15% del totale budget</t>
  </si>
  <si>
    <t xml:space="preserve">Macro-fase 2: Comunicazione e Disseminazione dei risultati </t>
  </si>
  <si>
    <t xml:space="preserve">Macro-fase 1: Gestione, rendicontazione e monitoraggio </t>
  </si>
  <si>
    <t>Provincia di Forlì-Cesena</t>
  </si>
  <si>
    <t>Spazio Marte APS</t>
  </si>
  <si>
    <t>UPI Emilia-Romagna</t>
  </si>
  <si>
    <t>Provincia di Rimini</t>
  </si>
  <si>
    <t>Funzionario rendicontazione</t>
  </si>
  <si>
    <t>Soci associazione - operatori qualificati</t>
  </si>
  <si>
    <t>Soci associazione - professionisti audiovisivo</t>
  </si>
  <si>
    <t>Viaggi coordinamento interno</t>
  </si>
  <si>
    <t>viaggi coordinamento interno</t>
  </si>
  <si>
    <t>Istruttore di policy</t>
  </si>
  <si>
    <t>Dirigente - Responsabile progetto</t>
  </si>
  <si>
    <t>Materiali e attrezzature per laboratori</t>
  </si>
  <si>
    <t>Accompagnamento creazione microgruppi con formatori professionisti ed educatori di strada</t>
  </si>
  <si>
    <t>Professionista comunicazione junior (SMM)</t>
  </si>
  <si>
    <t>Professionista comunicazione senior</t>
  </si>
  <si>
    <t>Volontari - supporto nello svolgimento attività</t>
  </si>
  <si>
    <t>Organizzazione e svolgimento attività</t>
  </si>
  <si>
    <t>materiale laboratori</t>
  </si>
  <si>
    <t>1, 2, 3, 4, 5</t>
  </si>
  <si>
    <t>1, 3, 4, 5</t>
  </si>
  <si>
    <t>Funzionaria policy &amp; comunicazione</t>
  </si>
  <si>
    <t>Operatore educatore senior</t>
  </si>
  <si>
    <t>Operatore educatore junior</t>
  </si>
  <si>
    <t>Impiegato amministrativo</t>
  </si>
  <si>
    <t>Materiale ad uso dei beneficiari del progetto per tutta la durata (18 mesi)</t>
  </si>
  <si>
    <t>Funzionario - comunicazione e coordinamento</t>
  </si>
  <si>
    <t>Responsabile progetto</t>
  </si>
  <si>
    <t>Funzionario amministrativo</t>
  </si>
  <si>
    <t>Funzionario - comunicazione istituzionale</t>
  </si>
  <si>
    <t>Funzionario - policy e coordinamento</t>
  </si>
  <si>
    <t xml:space="preserve">1, 2, 3, 4 ,5 </t>
  </si>
  <si>
    <t>1, 2, 3, 4 ,5</t>
  </si>
  <si>
    <t>3, 4, 5</t>
  </si>
  <si>
    <t>1, 2, 3</t>
  </si>
  <si>
    <t>1, 2, 4</t>
  </si>
  <si>
    <t>2, 4</t>
  </si>
  <si>
    <t>1, 2, 5</t>
  </si>
  <si>
    <t>Soci associazione - Professionisti Comunicazione</t>
  </si>
  <si>
    <t>Soci associazione - Professionisti e Tecnici</t>
  </si>
  <si>
    <t>Associato studio - organizzatore eventi</t>
  </si>
  <si>
    <t>Associato studio - professionista comunicazione</t>
  </si>
  <si>
    <t>Associato studio - designer</t>
  </si>
  <si>
    <t>Associato studio - esperto programmi di grafica</t>
  </si>
  <si>
    <t>1, 4</t>
  </si>
  <si>
    <t>Studio Doiz APS</t>
  </si>
  <si>
    <t>3, 5</t>
  </si>
  <si>
    <t>aggiornamento formazione collaboratori</t>
  </si>
  <si>
    <t>Capofila - Provincia di Ravenna</t>
  </si>
  <si>
    <t>Viaggio per evento finale</t>
  </si>
  <si>
    <t>Pernottamento Roma per evento finale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</si>
</sst>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[$€]\ * #,##0.00_-;\-[$€]\ * #,##0.00_-;_-[$€]\ * &quot;-&quot;??_-;_-@_-"/>
    <numFmt numFmtId="165" formatCode="0.00000000%"/>
  </numFmts>
  <fonts count="16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sz val="9"/>
      <name val="Times New Roman"/>
      <family val="1"/>
    </font>
    <font>
      <b/>
      <sz val="10"/>
      <name val="Arial"/>
      <family val="2"/>
    </font>
    <font>
      <b/>
      <sz val="14"/>
      <name val="Times New Roman"/>
      <family val="1"/>
    </font>
    <font>
      <b/>
      <sz val="12"/>
      <name val="Arial"/>
      <family val="2"/>
    </font>
    <font>
      <b/>
      <sz val="10"/>
      <name val="Arial"/>
      <family val="2"/>
    </font>
    <font>
      <b/>
      <sz val="15"/>
      <name val="Times New Roman"/>
      <family val="1"/>
    </font>
    <font>
      <sz val="15"/>
      <name val="Arial"/>
      <family val="2"/>
    </font>
    <font>
      <b/>
      <sz val="18"/>
      <name val="Times New Roman"/>
      <family val="1"/>
    </font>
    <font>
      <b/>
      <i/>
      <sz val="11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2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52">
    <xf numFmtId="0" fontId="0" fillId="0" borderId="0" xfId="0"/>
    <xf numFmtId="0" fontId="2" fillId="0" borderId="0" xfId="0" applyFont="1"/>
    <xf numFmtId="164" fontId="3" fillId="0" borderId="0" xfId="2" applyFont="1"/>
    <xf numFmtId="164" fontId="2" fillId="0" borderId="0" xfId="2" applyFont="1"/>
    <xf numFmtId="164" fontId="0" fillId="0" borderId="0" xfId="2" applyFont="1"/>
    <xf numFmtId="164" fontId="3" fillId="0" borderId="1" xfId="2" applyFont="1" applyBorder="1"/>
    <xf numFmtId="164" fontId="3" fillId="0" borderId="1" xfId="2" applyFont="1" applyFill="1" applyBorder="1"/>
    <xf numFmtId="164" fontId="0" fillId="0" borderId="1" xfId="2" applyFont="1" applyBorder="1"/>
    <xf numFmtId="0" fontId="2" fillId="0" borderId="2" xfId="0" applyFont="1" applyBorder="1"/>
    <xf numFmtId="0" fontId="3" fillId="0" borderId="3" xfId="0" applyFont="1" applyBorder="1"/>
    <xf numFmtId="164" fontId="0" fillId="0" borderId="4" xfId="2" applyFont="1" applyBorder="1"/>
    <xf numFmtId="0" fontId="4" fillId="0" borderId="1" xfId="0" applyFont="1" applyBorder="1" applyAlignment="1">
      <alignment vertical="top" wrapText="1"/>
    </xf>
    <xf numFmtId="0" fontId="2" fillId="0" borderId="1" xfId="0" applyFont="1" applyBorder="1"/>
    <xf numFmtId="0" fontId="0" fillId="0" borderId="1" xfId="0" applyBorder="1"/>
    <xf numFmtId="0" fontId="0" fillId="2" borderId="5" xfId="0" applyFill="1" applyBorder="1"/>
    <xf numFmtId="0" fontId="0" fillId="0" borderId="2" xfId="0" applyBorder="1"/>
    <xf numFmtId="0" fontId="5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 vertical="top" wrapText="1"/>
    </xf>
    <xf numFmtId="164" fontId="3" fillId="3" borderId="1" xfId="2" applyFont="1" applyFill="1" applyBorder="1"/>
    <xf numFmtId="164" fontId="2" fillId="3" borderId="1" xfId="2" applyFont="1" applyFill="1" applyBorder="1"/>
    <xf numFmtId="164" fontId="0" fillId="0" borderId="7" xfId="2" applyFont="1" applyBorder="1"/>
    <xf numFmtId="0" fontId="3" fillId="2" borderId="6" xfId="0" applyFont="1" applyFill="1" applyBorder="1" applyAlignment="1">
      <alignment horizontal="center" vertical="center" wrapText="1"/>
    </xf>
    <xf numFmtId="0" fontId="0" fillId="0" borderId="8" xfId="0" applyBorder="1"/>
    <xf numFmtId="0" fontId="0" fillId="0" borderId="9" xfId="0" applyBorder="1"/>
    <xf numFmtId="0" fontId="2" fillId="0" borderId="9" xfId="0" applyFont="1" applyBorder="1"/>
    <xf numFmtId="164" fontId="0" fillId="0" borderId="9" xfId="2" applyFont="1" applyBorder="1"/>
    <xf numFmtId="0" fontId="7" fillId="0" borderId="0" xfId="0" applyFont="1"/>
    <xf numFmtId="164" fontId="3" fillId="0" borderId="6" xfId="2" applyFont="1" applyBorder="1"/>
    <xf numFmtId="164" fontId="0" fillId="0" borderId="6" xfId="2" applyFont="1" applyBorder="1"/>
    <xf numFmtId="164" fontId="3" fillId="3" borderId="4" xfId="2" applyFont="1" applyFill="1" applyBorder="1"/>
    <xf numFmtId="164" fontId="2" fillId="0" borderId="9" xfId="2" applyFont="1" applyBorder="1"/>
    <xf numFmtId="164" fontId="3" fillId="3" borderId="1" xfId="0" applyNumberFormat="1" applyFont="1" applyFill="1" applyBorder="1"/>
    <xf numFmtId="164" fontId="0" fillId="0" borderId="10" xfId="2" applyFont="1" applyBorder="1"/>
    <xf numFmtId="0" fontId="3" fillId="0" borderId="11" xfId="0" applyFont="1" applyBorder="1"/>
    <xf numFmtId="43" fontId="0" fillId="0" borderId="1" xfId="1" applyFont="1" applyBorder="1"/>
    <xf numFmtId="0" fontId="0" fillId="2" borderId="12" xfId="0" applyFill="1" applyBorder="1"/>
    <xf numFmtId="0" fontId="3" fillId="0" borderId="7" xfId="0" applyFont="1" applyBorder="1" applyAlignment="1">
      <alignment horizontal="center" vertical="center" wrapText="1"/>
    </xf>
    <xf numFmtId="0" fontId="0" fillId="0" borderId="7" xfId="0" applyBorder="1"/>
    <xf numFmtId="0" fontId="3" fillId="0" borderId="2" xfId="0" applyFont="1" applyBorder="1"/>
    <xf numFmtId="0" fontId="0" fillId="0" borderId="3" xfId="0" applyBorder="1"/>
    <xf numFmtId="10" fontId="0" fillId="0" borderId="4" xfId="3" applyNumberFormat="1" applyFont="1" applyBorder="1"/>
    <xf numFmtId="0" fontId="0" fillId="0" borderId="13" xfId="0" applyBorder="1"/>
    <xf numFmtId="0" fontId="3" fillId="0" borderId="0" xfId="0" applyFont="1" applyAlignment="1">
      <alignment horizontal="center" vertical="center" wrapText="1"/>
    </xf>
    <xf numFmtId="164" fontId="0" fillId="0" borderId="14" xfId="2" applyFont="1" applyBorder="1"/>
    <xf numFmtId="164" fontId="0" fillId="0" borderId="15" xfId="2" applyFont="1" applyBorder="1"/>
    <xf numFmtId="164" fontId="2" fillId="0" borderId="1" xfId="2" applyFont="1" applyBorder="1"/>
    <xf numFmtId="0" fontId="0" fillId="0" borderId="7" xfId="0" applyBorder="1" applyAlignment="1">
      <alignment horizontal="center"/>
    </xf>
    <xf numFmtId="164" fontId="3" fillId="0" borderId="0" xfId="2" applyFont="1" applyFill="1" applyBorder="1"/>
    <xf numFmtId="164" fontId="0" fillId="0" borderId="0" xfId="2" applyFont="1" applyFill="1" applyBorder="1" applyAlignment="1">
      <alignment horizontal="center"/>
    </xf>
    <xf numFmtId="164" fontId="0" fillId="0" borderId="0" xfId="2" applyFont="1" applyFill="1" applyBorder="1"/>
    <xf numFmtId="0" fontId="0" fillId="0" borderId="16" xfId="0" applyBorder="1" applyAlignment="1">
      <alignment horizontal="center"/>
    </xf>
    <xf numFmtId="164" fontId="0" fillId="0" borderId="17" xfId="2" applyFont="1" applyBorder="1"/>
    <xf numFmtId="164" fontId="0" fillId="0" borderId="18" xfId="2" applyFont="1" applyBorder="1"/>
    <xf numFmtId="10" fontId="0" fillId="0" borderId="0" xfId="3" applyNumberFormat="1" applyFont="1" applyBorder="1"/>
    <xf numFmtId="0" fontId="4" fillId="0" borderId="7" xfId="0" applyFont="1" applyBorder="1" applyAlignment="1">
      <alignment horizontal="center" vertical="top" wrapText="1"/>
    </xf>
    <xf numFmtId="164" fontId="3" fillId="3" borderId="7" xfId="2" applyFont="1" applyFill="1" applyBorder="1"/>
    <xf numFmtId="164" fontId="0" fillId="0" borderId="19" xfId="2" applyFont="1" applyBorder="1"/>
    <xf numFmtId="43" fontId="0" fillId="0" borderId="7" xfId="1" applyFont="1" applyBorder="1"/>
    <xf numFmtId="10" fontId="0" fillId="0" borderId="13" xfId="3" applyNumberFormat="1" applyFont="1" applyBorder="1"/>
    <xf numFmtId="0" fontId="10" fillId="0" borderId="0" xfId="0" applyFont="1" applyAlignment="1">
      <alignment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wrapText="1"/>
    </xf>
    <xf numFmtId="0" fontId="4" fillId="0" borderId="15" xfId="0" applyFont="1" applyBorder="1" applyAlignment="1">
      <alignment horizontal="center" vertical="top" wrapText="1"/>
    </xf>
    <xf numFmtId="0" fontId="0" fillId="0" borderId="15" xfId="0" applyBorder="1"/>
    <xf numFmtId="43" fontId="0" fillId="0" borderId="15" xfId="1" applyFont="1" applyBorder="1"/>
    <xf numFmtId="0" fontId="14" fillId="0" borderId="2" xfId="0" applyFont="1" applyBorder="1"/>
    <xf numFmtId="0" fontId="14" fillId="0" borderId="20" xfId="0" applyFont="1" applyBorder="1"/>
    <xf numFmtId="164" fontId="2" fillId="0" borderId="10" xfId="2" applyFont="1" applyBorder="1"/>
    <xf numFmtId="0" fontId="14" fillId="0" borderId="21" xfId="0" applyFont="1" applyBorder="1"/>
    <xf numFmtId="0" fontId="0" fillId="0" borderId="21" xfId="0" applyBorder="1"/>
    <xf numFmtId="10" fontId="0" fillId="0" borderId="0" xfId="3" applyNumberFormat="1" applyFont="1" applyFill="1" applyBorder="1"/>
    <xf numFmtId="0" fontId="14" fillId="0" borderId="16" xfId="0" applyFont="1" applyBorder="1" applyAlignment="1">
      <alignment horizontal="center"/>
    </xf>
    <xf numFmtId="0" fontId="14" fillId="0" borderId="7" xfId="0" applyFont="1" applyBorder="1" applyAlignment="1">
      <alignment horizontal="center"/>
    </xf>
    <xf numFmtId="0" fontId="14" fillId="0" borderId="19" xfId="0" applyFont="1" applyBorder="1" applyAlignment="1">
      <alignment horizontal="center"/>
    </xf>
    <xf numFmtId="0" fontId="14" fillId="0" borderId="34" xfId="0" applyFont="1" applyBorder="1"/>
    <xf numFmtId="1" fontId="0" fillId="0" borderId="9" xfId="2" applyNumberFormat="1" applyFont="1" applyBorder="1"/>
    <xf numFmtId="0" fontId="8" fillId="2" borderId="6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164" fontId="3" fillId="2" borderId="4" xfId="2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0" fontId="0" fillId="0" borderId="5" xfId="0" applyBorder="1"/>
    <xf numFmtId="165" fontId="0" fillId="0" borderId="0" xfId="3" applyNumberFormat="1" applyFont="1" applyFill="1" applyBorder="1"/>
    <xf numFmtId="44" fontId="0" fillId="0" borderId="9" xfId="0" applyNumberFormat="1" applyBorder="1"/>
    <xf numFmtId="44" fontId="2" fillId="0" borderId="9" xfId="2" applyNumberFormat="1" applyFont="1" applyBorder="1"/>
    <xf numFmtId="44" fontId="0" fillId="0" borderId="9" xfId="2" applyNumberFormat="1" applyFont="1" applyBorder="1"/>
    <xf numFmtId="2" fontId="0" fillId="0" borderId="1" xfId="0" applyNumberFormat="1" applyBorder="1"/>
    <xf numFmtId="2" fontId="0" fillId="0" borderId="9" xfId="0" applyNumberFormat="1" applyBorder="1"/>
    <xf numFmtId="0" fontId="0" fillId="2" borderId="26" xfId="0" applyFill="1" applyBorder="1"/>
    <xf numFmtId="0" fontId="3" fillId="2" borderId="35" xfId="0" applyFont="1" applyFill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164" fontId="3" fillId="2" borderId="10" xfId="2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9" fontId="2" fillId="0" borderId="0" xfId="3" applyFont="1"/>
    <xf numFmtId="0" fontId="14" fillId="0" borderId="34" xfId="0" applyFont="1" applyBorder="1" applyAlignment="1">
      <alignment horizontal="left"/>
    </xf>
    <xf numFmtId="0" fontId="14" fillId="0" borderId="17" xfId="0" applyFont="1" applyBorder="1" applyAlignment="1">
      <alignment horizontal="left"/>
    </xf>
    <xf numFmtId="0" fontId="14" fillId="0" borderId="39" xfId="0" applyFont="1" applyBorder="1" applyAlignment="1">
      <alignment horizontal="left"/>
    </xf>
    <xf numFmtId="0" fontId="13" fillId="3" borderId="3" xfId="0" applyFont="1" applyFill="1" applyBorder="1"/>
    <xf numFmtId="0" fontId="13" fillId="3" borderId="4" xfId="0" applyFont="1" applyFill="1" applyBorder="1"/>
    <xf numFmtId="0" fontId="0" fillId="0" borderId="2" xfId="0" applyBorder="1"/>
    <xf numFmtId="0" fontId="0" fillId="0" borderId="1" xfId="0" applyBorder="1"/>
    <xf numFmtId="0" fontId="5" fillId="2" borderId="12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0" fillId="0" borderId="27" xfId="0" applyBorder="1" applyAlignment="1">
      <alignment horizontal="center" vertical="center"/>
    </xf>
    <xf numFmtId="0" fontId="0" fillId="0" borderId="27" xfId="0" applyBorder="1" applyAlignment="1">
      <alignment horizontal="center"/>
    </xf>
    <xf numFmtId="0" fontId="5" fillId="2" borderId="30" xfId="0" applyFont="1" applyFill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14" fillId="0" borderId="9" xfId="0" applyFont="1" applyBorder="1" applyAlignment="1">
      <alignment horizontal="left"/>
    </xf>
    <xf numFmtId="0" fontId="14" fillId="0" borderId="2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13" fillId="3" borderId="30" xfId="0" applyFont="1" applyFill="1" applyBorder="1"/>
    <xf numFmtId="0" fontId="13" fillId="3" borderId="31" xfId="0" applyFont="1" applyFill="1" applyBorder="1"/>
    <xf numFmtId="0" fontId="13" fillId="3" borderId="32" xfId="0" applyFont="1" applyFill="1" applyBorder="1"/>
    <xf numFmtId="0" fontId="14" fillId="0" borderId="21" xfId="0" applyFont="1" applyBorder="1" applyAlignment="1">
      <alignment horizontal="left"/>
    </xf>
    <xf numFmtId="0" fontId="0" fillId="0" borderId="18" xfId="0" applyBorder="1" applyAlignment="1">
      <alignment horizontal="left"/>
    </xf>
    <xf numFmtId="0" fontId="0" fillId="0" borderId="25" xfId="0" applyBorder="1" applyAlignment="1">
      <alignment horizontal="left"/>
    </xf>
    <xf numFmtId="0" fontId="11" fillId="0" borderId="0" xfId="0" applyFont="1" applyAlignment="1">
      <alignment horizontal="center"/>
    </xf>
    <xf numFmtId="0" fontId="0" fillId="0" borderId="5" xfId="0" applyBorder="1"/>
    <xf numFmtId="0" fontId="0" fillId="0" borderId="6" xfId="0" applyBorder="1"/>
    <xf numFmtId="0" fontId="5" fillId="3" borderId="3" xfId="0" applyFont="1" applyFill="1" applyBorder="1"/>
    <xf numFmtId="0" fontId="5" fillId="3" borderId="4" xfId="0" applyFont="1" applyFill="1" applyBorder="1"/>
    <xf numFmtId="0" fontId="5" fillId="2" borderId="20" xfId="0" applyFont="1" applyFill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22" xfId="0" applyBorder="1" applyAlignment="1">
      <alignment horizontal="left"/>
    </xf>
    <xf numFmtId="0" fontId="0" fillId="0" borderId="23" xfId="0" applyBorder="1" applyAlignment="1">
      <alignment horizontal="left"/>
    </xf>
    <xf numFmtId="0" fontId="0" fillId="0" borderId="24" xfId="0" applyBorder="1" applyAlignment="1">
      <alignment horizontal="left"/>
    </xf>
    <xf numFmtId="0" fontId="0" fillId="0" borderId="21" xfId="0" applyBorder="1" applyAlignment="1">
      <alignment horizontal="left"/>
    </xf>
    <xf numFmtId="0" fontId="15" fillId="0" borderId="0" xfId="0" applyFont="1" applyAlignment="1">
      <alignment horizontal="center"/>
    </xf>
    <xf numFmtId="164" fontId="5" fillId="0" borderId="0" xfId="2" applyFont="1" applyAlignment="1">
      <alignment horizontal="center"/>
    </xf>
    <xf numFmtId="0" fontId="12" fillId="2" borderId="22" xfId="0" applyFont="1" applyFill="1" applyBorder="1" applyAlignment="1">
      <alignment horizontal="center" vertical="center"/>
    </xf>
    <xf numFmtId="0" fontId="12" fillId="2" borderId="23" xfId="0" applyFont="1" applyFill="1" applyBorder="1" applyAlignment="1">
      <alignment horizontal="center" vertical="center"/>
    </xf>
    <xf numFmtId="0" fontId="12" fillId="2" borderId="24" xfId="0" applyFont="1" applyFill="1" applyBorder="1" applyAlignment="1">
      <alignment horizontal="center" vertical="center"/>
    </xf>
    <xf numFmtId="0" fontId="6" fillId="0" borderId="0" xfId="0" applyFont="1" applyAlignment="1">
      <alignment horizontal="center" wrapText="1"/>
    </xf>
    <xf numFmtId="0" fontId="14" fillId="0" borderId="18" xfId="0" applyFont="1" applyBorder="1" applyAlignment="1">
      <alignment horizontal="left"/>
    </xf>
    <xf numFmtId="0" fontId="14" fillId="0" borderId="25" xfId="0" applyFont="1" applyBorder="1" applyAlignment="1">
      <alignment horizontal="left"/>
    </xf>
    <xf numFmtId="0" fontId="6" fillId="0" borderId="0" xfId="0" applyFont="1" applyAlignment="1">
      <alignment horizontal="center"/>
    </xf>
    <xf numFmtId="0" fontId="0" fillId="0" borderId="0" xfId="0"/>
    <xf numFmtId="164" fontId="3" fillId="2" borderId="36" xfId="2" applyFont="1" applyFill="1" applyBorder="1" applyAlignment="1">
      <alignment horizontal="center"/>
    </xf>
    <xf numFmtId="0" fontId="0" fillId="0" borderId="37" xfId="0" applyBorder="1" applyAlignment="1">
      <alignment horizontal="center"/>
    </xf>
    <xf numFmtId="0" fontId="0" fillId="0" borderId="38" xfId="0" applyBorder="1" applyAlignment="1">
      <alignment horizontal="center"/>
    </xf>
    <xf numFmtId="0" fontId="9" fillId="0" borderId="0" xfId="0" applyFont="1" applyAlignment="1">
      <alignment horizontal="center" wrapText="1"/>
    </xf>
    <xf numFmtId="164" fontId="3" fillId="2" borderId="33" xfId="2" applyFont="1" applyFill="1" applyBorder="1" applyAlignment="1">
      <alignment horizontal="center"/>
    </xf>
    <xf numFmtId="164" fontId="3" fillId="2" borderId="23" xfId="2" applyFont="1" applyFill="1" applyBorder="1" applyAlignment="1">
      <alignment horizontal="center"/>
    </xf>
    <xf numFmtId="164" fontId="3" fillId="2" borderId="24" xfId="2" applyFont="1" applyFill="1" applyBorder="1" applyAlignment="1">
      <alignment horizontal="center"/>
    </xf>
  </cellXfs>
  <cellStyles count="4">
    <cellStyle name="Euro" xfId="2" xr:uid="{15D680E9-0BF5-4F90-9645-7B80458204D0}"/>
    <cellStyle name="Migliaia" xfId="1" builtinId="3"/>
    <cellStyle name="Normale" xfId="0" builtinId="0"/>
    <cellStyle name="Percentual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1BE868-3078-4BAB-BC5B-BBBC6EFD7ACB}">
  <dimension ref="A1:K135"/>
  <sheetViews>
    <sheetView view="pageBreakPreview" topLeftCell="A3" zoomScale="93" zoomScaleNormal="50" zoomScaleSheetLayoutView="93" workbookViewId="0">
      <selection activeCell="I13" sqref="I13"/>
    </sheetView>
  </sheetViews>
  <sheetFormatPr defaultRowHeight="12.75" x14ac:dyDescent="0.2"/>
  <cols>
    <col min="1" max="1" width="41" bestFit="1" customWidth="1"/>
    <col min="2" max="2" width="42.28515625" customWidth="1"/>
    <col min="3" max="3" width="30.42578125" style="1" customWidth="1"/>
    <col min="4" max="4" width="19.5703125" style="2" customWidth="1"/>
    <col min="5" max="6" width="19.5703125" style="4" bestFit="1" customWidth="1"/>
    <col min="7" max="8" width="19.5703125" style="4" customWidth="1"/>
    <col min="9" max="9" width="19.5703125" style="4" bestFit="1" customWidth="1"/>
    <col min="10" max="10" width="19.5703125" customWidth="1"/>
    <col min="11" max="11" width="23.5703125" customWidth="1"/>
  </cols>
  <sheetData>
    <row r="1" spans="1:11" ht="37.5" customHeight="1" x14ac:dyDescent="0.3">
      <c r="A1" s="123" t="s">
        <v>28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</row>
    <row r="2" spans="1:11" ht="51" customHeight="1" x14ac:dyDescent="0.25">
      <c r="A2" s="135" t="s">
        <v>34</v>
      </c>
      <c r="B2" s="135"/>
      <c r="C2" s="135"/>
      <c r="D2" s="135"/>
      <c r="E2" s="135"/>
      <c r="F2" s="135"/>
      <c r="G2" s="135"/>
      <c r="H2" s="135"/>
      <c r="I2" s="135"/>
      <c r="J2" s="135"/>
      <c r="K2" s="135"/>
    </row>
    <row r="3" spans="1:11" ht="73.150000000000006" customHeight="1" x14ac:dyDescent="0.3">
      <c r="A3" s="140" t="s">
        <v>24</v>
      </c>
      <c r="B3" s="140"/>
      <c r="C3" s="140"/>
      <c r="D3" s="140"/>
      <c r="E3" s="140"/>
      <c r="F3" s="140"/>
      <c r="G3" s="140"/>
      <c r="H3" s="140"/>
      <c r="I3" s="140"/>
      <c r="J3" s="140"/>
      <c r="K3" s="140"/>
    </row>
    <row r="4" spans="1:11" ht="10.5" customHeight="1" x14ac:dyDescent="0.3">
      <c r="C4" s="143"/>
      <c r="D4" s="144"/>
      <c r="E4" s="144"/>
    </row>
    <row r="5" spans="1:11" ht="13.5" thickBot="1" x14ac:dyDescent="0.25"/>
    <row r="6" spans="1:11" ht="13.5" thickBot="1" x14ac:dyDescent="0.25">
      <c r="B6" s="90"/>
      <c r="C6" s="91"/>
      <c r="D6" s="145" t="s">
        <v>4</v>
      </c>
      <c r="E6" s="146"/>
      <c r="F6" s="146"/>
      <c r="G6" s="146"/>
      <c r="H6" s="146"/>
      <c r="I6" s="147"/>
    </row>
    <row r="7" spans="1:11" ht="55.5" customHeight="1" x14ac:dyDescent="0.2">
      <c r="B7" s="83"/>
      <c r="C7" s="92" t="s">
        <v>26</v>
      </c>
      <c r="D7" s="92" t="s">
        <v>92</v>
      </c>
      <c r="E7" s="92" t="s">
        <v>45</v>
      </c>
      <c r="F7" s="92" t="s">
        <v>46</v>
      </c>
      <c r="G7" s="93" t="s">
        <v>89</v>
      </c>
      <c r="H7" s="93" t="s">
        <v>47</v>
      </c>
      <c r="I7" s="94" t="s">
        <v>48</v>
      </c>
      <c r="J7" s="42"/>
      <c r="K7" s="42"/>
    </row>
    <row r="8" spans="1:11" x14ac:dyDescent="0.2">
      <c r="B8" s="16" t="s">
        <v>2</v>
      </c>
      <c r="C8" s="11"/>
      <c r="D8" s="6"/>
      <c r="E8" s="7"/>
      <c r="F8" s="17"/>
      <c r="G8" s="63"/>
      <c r="H8" s="63"/>
      <c r="I8" s="54"/>
      <c r="J8" s="48"/>
    </row>
    <row r="9" spans="1:11" x14ac:dyDescent="0.2">
      <c r="B9" s="8" t="s">
        <v>35</v>
      </c>
      <c r="C9" s="31">
        <f>SUM(D9:I9)</f>
        <v>38450</v>
      </c>
      <c r="D9" s="18">
        <f t="shared" ref="D9:I9" si="0">D41</f>
        <v>6300</v>
      </c>
      <c r="E9" s="18">
        <f t="shared" si="0"/>
        <v>4860</v>
      </c>
      <c r="F9" s="18">
        <f t="shared" si="0"/>
        <v>0</v>
      </c>
      <c r="G9" s="18">
        <f t="shared" si="0"/>
        <v>13950</v>
      </c>
      <c r="H9" s="18">
        <f t="shared" si="0"/>
        <v>8070</v>
      </c>
      <c r="I9" s="55">
        <f t="shared" si="0"/>
        <v>5270</v>
      </c>
      <c r="J9" s="47"/>
      <c r="K9" s="71"/>
    </row>
    <row r="10" spans="1:11" x14ac:dyDescent="0.2">
      <c r="B10" s="8" t="s">
        <v>36</v>
      </c>
      <c r="C10" s="31">
        <f t="shared" ref="C10:C15" si="1">SUM(D10:I10)</f>
        <v>26490</v>
      </c>
      <c r="D10" s="18">
        <f t="shared" ref="D10:I10" si="2">D56</f>
        <v>0</v>
      </c>
      <c r="E10" s="18">
        <f t="shared" si="2"/>
        <v>0</v>
      </c>
      <c r="F10" s="18">
        <f t="shared" si="2"/>
        <v>17490</v>
      </c>
      <c r="G10" s="18">
        <f t="shared" si="2"/>
        <v>9000</v>
      </c>
      <c r="H10" s="18">
        <f t="shared" si="2"/>
        <v>0</v>
      </c>
      <c r="I10" s="55">
        <f t="shared" si="2"/>
        <v>0</v>
      </c>
      <c r="J10" s="47"/>
    </row>
    <row r="11" spans="1:11" x14ac:dyDescent="0.2">
      <c r="B11" s="8" t="s">
        <v>1</v>
      </c>
      <c r="C11" s="31">
        <f t="shared" si="1"/>
        <v>2574</v>
      </c>
      <c r="D11" s="18">
        <f t="shared" ref="D11:I11" si="3">D71+D86</f>
        <v>1830</v>
      </c>
      <c r="E11" s="18">
        <f t="shared" si="3"/>
        <v>0</v>
      </c>
      <c r="F11" s="18">
        <f t="shared" si="3"/>
        <v>640</v>
      </c>
      <c r="G11" s="18">
        <f t="shared" si="3"/>
        <v>0</v>
      </c>
      <c r="H11" s="18">
        <f t="shared" si="3"/>
        <v>0</v>
      </c>
      <c r="I11" s="55">
        <f t="shared" si="3"/>
        <v>104</v>
      </c>
      <c r="J11" s="47"/>
    </row>
    <row r="12" spans="1:11" x14ac:dyDescent="0.2">
      <c r="B12" s="8" t="s">
        <v>37</v>
      </c>
      <c r="C12" s="31">
        <f t="shared" si="1"/>
        <v>48635</v>
      </c>
      <c r="D12" s="18">
        <v>14840</v>
      </c>
      <c r="E12" s="18">
        <f t="shared" ref="E12:H12" si="4">E101</f>
        <v>0</v>
      </c>
      <c r="F12" s="18">
        <f t="shared" si="4"/>
        <v>6395</v>
      </c>
      <c r="G12" s="18">
        <f t="shared" si="4"/>
        <v>4900</v>
      </c>
      <c r="H12" s="18">
        <f t="shared" si="4"/>
        <v>4600</v>
      </c>
      <c r="I12" s="55">
        <v>17900</v>
      </c>
      <c r="J12" s="47"/>
    </row>
    <row r="13" spans="1:11" x14ac:dyDescent="0.2">
      <c r="B13" s="8" t="s">
        <v>25</v>
      </c>
      <c r="C13" s="31">
        <f t="shared" si="1"/>
        <v>600</v>
      </c>
      <c r="D13" s="18">
        <f t="shared" ref="D13:I13" si="5">D110</f>
        <v>600</v>
      </c>
      <c r="E13" s="18">
        <f t="shared" si="5"/>
        <v>0</v>
      </c>
      <c r="F13" s="18">
        <f t="shared" si="5"/>
        <v>0</v>
      </c>
      <c r="G13" s="18">
        <f t="shared" si="5"/>
        <v>0</v>
      </c>
      <c r="H13" s="18">
        <f t="shared" si="5"/>
        <v>0</v>
      </c>
      <c r="I13" s="55">
        <f t="shared" si="5"/>
        <v>0</v>
      </c>
      <c r="J13" s="47"/>
    </row>
    <row r="14" spans="1:11" x14ac:dyDescent="0.2">
      <c r="B14" s="8" t="s">
        <v>29</v>
      </c>
      <c r="C14" s="31">
        <f t="shared" si="1"/>
        <v>11135</v>
      </c>
      <c r="D14" s="18">
        <f t="shared" ref="D14:I14" si="6">D125</f>
        <v>0</v>
      </c>
      <c r="E14" s="18">
        <f t="shared" si="6"/>
        <v>0</v>
      </c>
      <c r="F14" s="18">
        <f t="shared" si="6"/>
        <v>5240</v>
      </c>
      <c r="G14" s="18">
        <f t="shared" si="6"/>
        <v>5895</v>
      </c>
      <c r="H14" s="18">
        <f t="shared" si="6"/>
        <v>0</v>
      </c>
      <c r="I14" s="55">
        <f t="shared" si="6"/>
        <v>0</v>
      </c>
      <c r="J14" s="47"/>
    </row>
    <row r="15" spans="1:11" x14ac:dyDescent="0.2">
      <c r="B15" s="8" t="s">
        <v>23</v>
      </c>
      <c r="C15" s="31">
        <f t="shared" si="1"/>
        <v>9616</v>
      </c>
      <c r="D15" s="18">
        <f>D132</f>
        <v>1890</v>
      </c>
      <c r="E15" s="18">
        <f t="shared" ref="E15:I15" si="7">E132</f>
        <v>1000</v>
      </c>
      <c r="F15" s="18">
        <f t="shared" si="7"/>
        <v>1625</v>
      </c>
      <c r="G15" s="18">
        <f t="shared" si="7"/>
        <v>2450</v>
      </c>
      <c r="H15" s="18">
        <f t="shared" si="7"/>
        <v>961</v>
      </c>
      <c r="I15" s="55">
        <f t="shared" si="7"/>
        <v>1690</v>
      </c>
      <c r="J15" s="47"/>
      <c r="K15" s="84"/>
    </row>
    <row r="16" spans="1:11" x14ac:dyDescent="0.2">
      <c r="B16" s="33" t="s">
        <v>21</v>
      </c>
      <c r="C16" s="32">
        <f>SUM(C9:C15)</f>
        <v>137500</v>
      </c>
      <c r="D16" s="32">
        <f t="shared" ref="C16:I16" si="8">SUM(D9:D15)</f>
        <v>25460</v>
      </c>
      <c r="E16" s="32">
        <f t="shared" si="8"/>
        <v>5860</v>
      </c>
      <c r="F16" s="32">
        <f t="shared" si="8"/>
        <v>31390</v>
      </c>
      <c r="G16" s="32">
        <f t="shared" si="8"/>
        <v>36195</v>
      </c>
      <c r="H16" s="32">
        <f t="shared" si="8"/>
        <v>13631</v>
      </c>
      <c r="I16" s="56">
        <f t="shared" si="8"/>
        <v>24964</v>
      </c>
      <c r="J16" s="49"/>
    </row>
    <row r="17" spans="1:11" x14ac:dyDescent="0.2">
      <c r="B17" s="15"/>
      <c r="C17" s="13"/>
      <c r="D17" s="13"/>
      <c r="E17" s="13"/>
      <c r="F17" s="13"/>
      <c r="G17" s="64"/>
      <c r="H17" s="64"/>
      <c r="I17" s="37"/>
    </row>
    <row r="18" spans="1:11" x14ac:dyDescent="0.2">
      <c r="B18" s="38" t="s">
        <v>20</v>
      </c>
      <c r="C18" s="34">
        <f>SUM(D18:I18)</f>
        <v>27500</v>
      </c>
      <c r="D18" s="34">
        <v>7200</v>
      </c>
      <c r="E18" s="34">
        <v>4510</v>
      </c>
      <c r="F18" s="34">
        <v>2990</v>
      </c>
      <c r="G18" s="65">
        <v>3300</v>
      </c>
      <c r="H18" s="65">
        <v>3500</v>
      </c>
      <c r="I18" s="57">
        <v>6000</v>
      </c>
    </row>
    <row r="19" spans="1:11" x14ac:dyDescent="0.2">
      <c r="B19" s="15"/>
      <c r="C19" s="13"/>
      <c r="D19" s="13"/>
      <c r="E19" s="13"/>
      <c r="F19" s="13"/>
      <c r="G19" s="64"/>
      <c r="H19" s="64"/>
      <c r="I19" s="37"/>
    </row>
    <row r="20" spans="1:11" ht="13.5" thickBot="1" x14ac:dyDescent="0.25">
      <c r="B20" s="39" t="s">
        <v>22</v>
      </c>
      <c r="C20" s="40">
        <f>C18/C16</f>
        <v>0.2</v>
      </c>
      <c r="D20" s="40">
        <f t="shared" ref="D20:I20" si="9">D18/D16</f>
        <v>0.28279654359780049</v>
      </c>
      <c r="E20" s="40">
        <f t="shared" si="9"/>
        <v>0.7696245733788396</v>
      </c>
      <c r="F20" s="40">
        <f t="shared" si="9"/>
        <v>9.5253265371137305E-2</v>
      </c>
      <c r="G20" s="40">
        <f t="shared" si="9"/>
        <v>9.1172813924575213E-2</v>
      </c>
      <c r="H20" s="40">
        <f t="shared" si="9"/>
        <v>0.25676766194703249</v>
      </c>
      <c r="I20" s="58">
        <f t="shared" si="9"/>
        <v>0.24034609838166959</v>
      </c>
    </row>
    <row r="21" spans="1:11" x14ac:dyDescent="0.2">
      <c r="C21" s="53"/>
      <c r="D21" s="53"/>
      <c r="E21" s="53"/>
      <c r="F21" s="53"/>
      <c r="G21" s="53"/>
      <c r="H21" s="53"/>
      <c r="I21" s="53"/>
    </row>
    <row r="22" spans="1:11" x14ac:dyDescent="0.2">
      <c r="C22" s="4"/>
      <c r="D22" s="4"/>
    </row>
    <row r="23" spans="1:11" ht="15.75" x14ac:dyDescent="0.25">
      <c r="A23" s="26" t="s">
        <v>5</v>
      </c>
      <c r="D23" s="4"/>
    </row>
    <row r="24" spans="1:11" ht="13.5" thickBot="1" x14ac:dyDescent="0.25">
      <c r="D24" s="3"/>
    </row>
    <row r="25" spans="1:11" ht="40.35" customHeight="1" x14ac:dyDescent="0.2">
      <c r="A25" s="81" t="s">
        <v>35</v>
      </c>
      <c r="B25" s="77" t="s">
        <v>17</v>
      </c>
      <c r="C25" s="78" t="s">
        <v>18</v>
      </c>
      <c r="D25" s="21" t="s">
        <v>31</v>
      </c>
      <c r="E25" s="21" t="s">
        <v>45</v>
      </c>
      <c r="F25" s="21" t="s">
        <v>46</v>
      </c>
      <c r="G25" s="21" t="s">
        <v>89</v>
      </c>
      <c r="H25" s="21" t="s">
        <v>47</v>
      </c>
      <c r="I25" s="21" t="s">
        <v>48</v>
      </c>
      <c r="J25" s="107" t="s">
        <v>3</v>
      </c>
      <c r="K25" s="105" t="s">
        <v>33</v>
      </c>
    </row>
    <row r="26" spans="1:11" ht="28.35" customHeight="1" thickBot="1" x14ac:dyDescent="0.25">
      <c r="A26" s="82" t="s">
        <v>6</v>
      </c>
      <c r="B26" s="79" t="s">
        <v>32</v>
      </c>
      <c r="C26" s="79" t="s">
        <v>8</v>
      </c>
      <c r="D26" s="80" t="s">
        <v>19</v>
      </c>
      <c r="E26" s="80" t="s">
        <v>19</v>
      </c>
      <c r="F26" s="80" t="s">
        <v>19</v>
      </c>
      <c r="G26" s="80" t="s">
        <v>19</v>
      </c>
      <c r="H26" s="80" t="s">
        <v>19</v>
      </c>
      <c r="I26" s="80" t="s">
        <v>19</v>
      </c>
      <c r="J26" s="108"/>
      <c r="K26" s="106"/>
    </row>
    <row r="27" spans="1:11" x14ac:dyDescent="0.2">
      <c r="A27" s="75" t="s">
        <v>70</v>
      </c>
      <c r="B27" s="76">
        <v>150</v>
      </c>
      <c r="C27" s="76">
        <v>22</v>
      </c>
      <c r="D27" s="25">
        <f>B27*C27</f>
        <v>3300</v>
      </c>
      <c r="E27" s="25"/>
      <c r="F27" s="25"/>
      <c r="G27" s="25"/>
      <c r="H27" s="25"/>
      <c r="I27" s="25"/>
      <c r="J27" s="43">
        <f>SUM(D27:I27)</f>
        <v>3300</v>
      </c>
      <c r="K27" s="72" t="s">
        <v>76</v>
      </c>
    </row>
    <row r="28" spans="1:11" x14ac:dyDescent="0.2">
      <c r="A28" s="69" t="s">
        <v>71</v>
      </c>
      <c r="B28" s="76">
        <v>200</v>
      </c>
      <c r="C28" s="76">
        <v>10</v>
      </c>
      <c r="D28" s="7">
        <f>B28*C28</f>
        <v>2000</v>
      </c>
      <c r="E28" s="7"/>
      <c r="F28" s="7"/>
      <c r="G28" s="7"/>
      <c r="H28" s="7"/>
      <c r="I28" s="7"/>
      <c r="J28" s="43">
        <f t="shared" ref="J28:J40" si="10">SUM(D28:I28)</f>
        <v>2000</v>
      </c>
      <c r="K28" s="73" t="s">
        <v>76</v>
      </c>
    </row>
    <row r="29" spans="1:11" x14ac:dyDescent="0.2">
      <c r="A29" s="69" t="s">
        <v>72</v>
      </c>
      <c r="B29" s="76">
        <v>100</v>
      </c>
      <c r="C29" s="76">
        <v>10</v>
      </c>
      <c r="D29" s="7">
        <f>B29*C29</f>
        <v>1000</v>
      </c>
      <c r="E29" s="7"/>
      <c r="F29" s="7"/>
      <c r="G29" s="7"/>
      <c r="H29" s="7"/>
      <c r="I29" s="7"/>
      <c r="J29" s="43">
        <f t="shared" si="10"/>
        <v>1000</v>
      </c>
      <c r="K29" s="73">
        <v>1</v>
      </c>
    </row>
    <row r="30" spans="1:11" x14ac:dyDescent="0.2">
      <c r="A30" s="69" t="s">
        <v>54</v>
      </c>
      <c r="B30" s="76">
        <v>90</v>
      </c>
      <c r="C30" s="76">
        <v>40</v>
      </c>
      <c r="D30" s="7"/>
      <c r="E30" s="7">
        <f>B30*C30</f>
        <v>3600</v>
      </c>
      <c r="F30" s="7"/>
      <c r="G30" s="7"/>
      <c r="H30" s="7"/>
      <c r="I30" s="7"/>
      <c r="J30" s="43">
        <f t="shared" si="10"/>
        <v>3600</v>
      </c>
      <c r="K30" s="72" t="s">
        <v>64</v>
      </c>
    </row>
    <row r="31" spans="1:11" x14ac:dyDescent="0.2">
      <c r="A31" s="69" t="s">
        <v>73</v>
      </c>
      <c r="B31" s="76">
        <v>150</v>
      </c>
      <c r="C31" s="76">
        <v>4</v>
      </c>
      <c r="D31" s="7"/>
      <c r="E31" s="7">
        <f>B31*C31</f>
        <v>600</v>
      </c>
      <c r="F31" s="7"/>
      <c r="G31" s="7"/>
      <c r="H31" s="7"/>
      <c r="I31" s="7"/>
      <c r="J31" s="43">
        <f t="shared" si="10"/>
        <v>600</v>
      </c>
      <c r="K31" s="72">
        <v>2</v>
      </c>
    </row>
    <row r="32" spans="1:11" x14ac:dyDescent="0.2">
      <c r="A32" s="69" t="s">
        <v>55</v>
      </c>
      <c r="B32" s="76">
        <v>330</v>
      </c>
      <c r="C32" s="76">
        <v>2</v>
      </c>
      <c r="D32" s="7"/>
      <c r="E32" s="7">
        <f>B32*C32</f>
        <v>660</v>
      </c>
      <c r="F32" s="7"/>
      <c r="G32" s="7"/>
      <c r="H32" s="7"/>
      <c r="I32" s="7"/>
      <c r="J32" s="43">
        <f t="shared" si="10"/>
        <v>660</v>
      </c>
      <c r="K32" s="73" t="s">
        <v>76</v>
      </c>
    </row>
    <row r="33" spans="1:11" x14ac:dyDescent="0.2">
      <c r="A33" s="69" t="s">
        <v>66</v>
      </c>
      <c r="B33" s="76">
        <v>180</v>
      </c>
      <c r="C33" s="76">
        <v>40</v>
      </c>
      <c r="D33" s="7"/>
      <c r="E33" s="7"/>
      <c r="F33" s="7"/>
      <c r="G33" s="7">
        <f>B33*C33</f>
        <v>7200</v>
      </c>
      <c r="H33" s="7"/>
      <c r="I33" s="7"/>
      <c r="J33" s="43">
        <f t="shared" si="10"/>
        <v>7200</v>
      </c>
      <c r="K33" s="73">
        <v>4</v>
      </c>
    </row>
    <row r="34" spans="1:11" x14ac:dyDescent="0.2">
      <c r="A34" s="69" t="s">
        <v>67</v>
      </c>
      <c r="B34" s="76">
        <v>145</v>
      </c>
      <c r="C34" s="76">
        <v>30</v>
      </c>
      <c r="D34" s="7"/>
      <c r="E34" s="7"/>
      <c r="F34" s="7"/>
      <c r="G34" s="7">
        <f>B34*C34</f>
        <v>4350</v>
      </c>
      <c r="H34" s="7"/>
      <c r="I34" s="7"/>
      <c r="J34" s="43">
        <f t="shared" si="10"/>
        <v>4350</v>
      </c>
      <c r="K34" s="73">
        <v>4</v>
      </c>
    </row>
    <row r="35" spans="1:11" x14ac:dyDescent="0.2">
      <c r="A35" s="69" t="s">
        <v>68</v>
      </c>
      <c r="B35" s="76">
        <v>160</v>
      </c>
      <c r="C35" s="76">
        <v>15</v>
      </c>
      <c r="D35" s="45"/>
      <c r="E35" s="7"/>
      <c r="F35" s="7"/>
      <c r="G35" s="7">
        <f>B35*C35</f>
        <v>2400</v>
      </c>
      <c r="H35" s="7"/>
      <c r="I35" s="7"/>
      <c r="J35" s="43">
        <f t="shared" si="10"/>
        <v>2400</v>
      </c>
      <c r="K35" s="46">
        <v>1</v>
      </c>
    </row>
    <row r="36" spans="1:11" x14ac:dyDescent="0.2">
      <c r="A36" s="70" t="s">
        <v>49</v>
      </c>
      <c r="B36" s="76">
        <v>111</v>
      </c>
      <c r="C36" s="76">
        <v>32</v>
      </c>
      <c r="D36" s="7"/>
      <c r="E36" s="7"/>
      <c r="F36" s="7"/>
      <c r="G36" s="7"/>
      <c r="H36" s="7">
        <f>B36*C36</f>
        <v>3552</v>
      </c>
      <c r="I36" s="7"/>
      <c r="J36" s="43">
        <f t="shared" si="10"/>
        <v>3552</v>
      </c>
      <c r="K36" s="46">
        <v>1</v>
      </c>
    </row>
    <row r="37" spans="1:11" x14ac:dyDescent="0.2">
      <c r="A37" s="69" t="s">
        <v>65</v>
      </c>
      <c r="B37" s="76">
        <v>87</v>
      </c>
      <c r="C37" s="76">
        <v>25</v>
      </c>
      <c r="D37" s="7"/>
      <c r="E37" s="7"/>
      <c r="F37" s="7"/>
      <c r="G37" s="7"/>
      <c r="H37" s="7">
        <f>B37*C37</f>
        <v>2175</v>
      </c>
      <c r="I37" s="7"/>
      <c r="J37" s="43">
        <f t="shared" si="10"/>
        <v>2175</v>
      </c>
      <c r="K37" s="73" t="s">
        <v>76</v>
      </c>
    </row>
    <row r="38" spans="1:11" x14ac:dyDescent="0.2">
      <c r="A38" s="69" t="s">
        <v>55</v>
      </c>
      <c r="B38" s="76">
        <v>213</v>
      </c>
      <c r="C38" s="76">
        <v>11</v>
      </c>
      <c r="D38" s="7"/>
      <c r="E38" s="7"/>
      <c r="F38" s="7"/>
      <c r="G38" s="7"/>
      <c r="H38" s="7">
        <f>B38*C38</f>
        <v>2343</v>
      </c>
      <c r="I38" s="7"/>
      <c r="J38" s="43">
        <f t="shared" si="10"/>
        <v>2343</v>
      </c>
      <c r="K38" s="73" t="s">
        <v>75</v>
      </c>
    </row>
    <row r="39" spans="1:11" x14ac:dyDescent="0.2">
      <c r="A39" s="67" t="s">
        <v>49</v>
      </c>
      <c r="B39" s="76">
        <v>155</v>
      </c>
      <c r="C39" s="76">
        <v>18</v>
      </c>
      <c r="D39" s="68"/>
      <c r="E39" s="32"/>
      <c r="F39" s="32"/>
      <c r="G39" s="32"/>
      <c r="H39" s="32"/>
      <c r="I39" s="32">
        <f>B39*C39</f>
        <v>2790</v>
      </c>
      <c r="J39" s="43">
        <f t="shared" si="10"/>
        <v>2790</v>
      </c>
      <c r="K39" s="74">
        <v>1</v>
      </c>
    </row>
    <row r="40" spans="1:11" x14ac:dyDescent="0.2">
      <c r="A40" s="67" t="s">
        <v>74</v>
      </c>
      <c r="B40" s="76">
        <v>155</v>
      </c>
      <c r="C40" s="76">
        <v>16</v>
      </c>
      <c r="D40" s="68"/>
      <c r="E40" s="32"/>
      <c r="F40" s="32"/>
      <c r="G40" s="32"/>
      <c r="H40" s="32"/>
      <c r="I40" s="32">
        <f>B40*C40</f>
        <v>2480</v>
      </c>
      <c r="J40" s="43">
        <f t="shared" si="10"/>
        <v>2480</v>
      </c>
      <c r="K40" s="73" t="s">
        <v>75</v>
      </c>
    </row>
    <row r="41" spans="1:11" ht="15.75" thickBot="1" x14ac:dyDescent="0.3">
      <c r="A41" s="117" t="s">
        <v>0</v>
      </c>
      <c r="B41" s="118"/>
      <c r="C41" s="119"/>
      <c r="D41" s="29">
        <f>SUM(D27:D40)</f>
        <v>6300</v>
      </c>
      <c r="E41" s="29">
        <f t="shared" ref="E41:I41" si="11">SUM(E27:E40)</f>
        <v>4860</v>
      </c>
      <c r="F41" s="29">
        <f t="shared" si="11"/>
        <v>0</v>
      </c>
      <c r="G41" s="29">
        <f t="shared" si="11"/>
        <v>13950</v>
      </c>
      <c r="H41" s="29">
        <f t="shared" si="11"/>
        <v>8070</v>
      </c>
      <c r="I41" s="29">
        <f t="shared" si="11"/>
        <v>5270</v>
      </c>
      <c r="J41" s="29">
        <f>SUM(J27:J40)</f>
        <v>38450</v>
      </c>
      <c r="K41" s="41"/>
    </row>
    <row r="43" spans="1:11" ht="13.5" thickBot="1" x14ac:dyDescent="0.25"/>
    <row r="44" spans="1:11" ht="40.35" customHeight="1" x14ac:dyDescent="0.2">
      <c r="A44" s="137" t="s">
        <v>36</v>
      </c>
      <c r="B44" s="138"/>
      <c r="C44" s="139"/>
      <c r="D44" s="21" t="s">
        <v>31</v>
      </c>
      <c r="E44" s="21" t="s">
        <v>45</v>
      </c>
      <c r="F44" s="21" t="s">
        <v>46</v>
      </c>
      <c r="G44" s="21" t="s">
        <v>89</v>
      </c>
      <c r="H44" s="21" t="s">
        <v>47</v>
      </c>
      <c r="I44" s="21" t="s">
        <v>48</v>
      </c>
      <c r="J44" s="107" t="s">
        <v>3</v>
      </c>
      <c r="K44" s="105" t="s">
        <v>33</v>
      </c>
    </row>
    <row r="45" spans="1:11" ht="28.35" customHeight="1" thickBot="1" x14ac:dyDescent="0.25">
      <c r="A45" s="128" t="s">
        <v>16</v>
      </c>
      <c r="B45" s="129"/>
      <c r="C45" s="130"/>
      <c r="D45" s="95" t="s">
        <v>7</v>
      </c>
      <c r="E45" s="95" t="s">
        <v>7</v>
      </c>
      <c r="F45" s="95" t="s">
        <v>7</v>
      </c>
      <c r="G45" s="95" t="s">
        <v>7</v>
      </c>
      <c r="H45" s="95" t="s">
        <v>7</v>
      </c>
      <c r="I45" s="95" t="s">
        <v>7</v>
      </c>
      <c r="J45" s="109"/>
      <c r="K45" s="106"/>
    </row>
    <row r="46" spans="1:11" x14ac:dyDescent="0.2">
      <c r="A46" s="131" t="s">
        <v>50</v>
      </c>
      <c r="B46" s="132"/>
      <c r="C46" s="133"/>
      <c r="D46" s="27"/>
      <c r="E46" s="28"/>
      <c r="F46" s="28">
        <v>2290</v>
      </c>
      <c r="G46" s="28"/>
      <c r="H46" s="28"/>
      <c r="I46" s="28"/>
      <c r="J46" s="51">
        <f t="shared" ref="J46:J55" si="12">SUM(D46:I46)</f>
        <v>2290</v>
      </c>
      <c r="K46" s="72" t="s">
        <v>78</v>
      </c>
    </row>
    <row r="47" spans="1:11" x14ac:dyDescent="0.2">
      <c r="A47" s="134" t="s">
        <v>51</v>
      </c>
      <c r="B47" s="121"/>
      <c r="C47" s="122"/>
      <c r="D47" s="5"/>
      <c r="E47" s="7"/>
      <c r="F47" s="7">
        <v>4700</v>
      </c>
      <c r="G47" s="7"/>
      <c r="H47" s="7"/>
      <c r="I47" s="7"/>
      <c r="J47" s="51">
        <f t="shared" si="12"/>
        <v>4700</v>
      </c>
      <c r="K47" s="46">
        <v>3</v>
      </c>
    </row>
    <row r="48" spans="1:11" x14ac:dyDescent="0.2">
      <c r="A48" s="134" t="s">
        <v>50</v>
      </c>
      <c r="B48" s="121"/>
      <c r="C48" s="122"/>
      <c r="D48" s="5"/>
      <c r="E48" s="7"/>
      <c r="F48" s="7">
        <v>1750</v>
      </c>
      <c r="G48" s="7"/>
      <c r="H48" s="7"/>
      <c r="I48" s="7"/>
      <c r="J48" s="51">
        <f t="shared" si="12"/>
        <v>1750</v>
      </c>
      <c r="K48" s="73" t="s">
        <v>79</v>
      </c>
    </row>
    <row r="49" spans="1:11" x14ac:dyDescent="0.2">
      <c r="A49" s="120" t="s">
        <v>82</v>
      </c>
      <c r="B49" s="121"/>
      <c r="C49" s="122"/>
      <c r="D49" s="5"/>
      <c r="E49" s="7"/>
      <c r="F49" s="7">
        <v>3500</v>
      </c>
      <c r="G49" s="7"/>
      <c r="H49" s="7"/>
      <c r="I49" s="7"/>
      <c r="J49" s="51">
        <f t="shared" si="12"/>
        <v>3500</v>
      </c>
      <c r="K49" s="73" t="s">
        <v>80</v>
      </c>
    </row>
    <row r="50" spans="1:11" x14ac:dyDescent="0.2">
      <c r="A50" s="120" t="s">
        <v>50</v>
      </c>
      <c r="B50" s="121"/>
      <c r="C50" s="122"/>
      <c r="D50" s="5"/>
      <c r="E50" s="7"/>
      <c r="F50" s="7">
        <v>1750</v>
      </c>
      <c r="G50" s="7"/>
      <c r="H50" s="7"/>
      <c r="I50" s="7"/>
      <c r="J50" s="51">
        <f t="shared" si="12"/>
        <v>1750</v>
      </c>
      <c r="K50" s="73" t="s">
        <v>81</v>
      </c>
    </row>
    <row r="51" spans="1:11" x14ac:dyDescent="0.2">
      <c r="A51" s="120" t="s">
        <v>83</v>
      </c>
      <c r="B51" s="121"/>
      <c r="C51" s="122"/>
      <c r="D51" s="5"/>
      <c r="E51" s="7"/>
      <c r="F51" s="7">
        <v>3500</v>
      </c>
      <c r="G51" s="7"/>
      <c r="H51" s="7"/>
      <c r="I51" s="7"/>
      <c r="J51" s="51">
        <f t="shared" si="12"/>
        <v>3500</v>
      </c>
      <c r="K51" s="46">
        <v>5</v>
      </c>
    </row>
    <row r="52" spans="1:11" x14ac:dyDescent="0.2">
      <c r="A52" s="120" t="s">
        <v>84</v>
      </c>
      <c r="B52" s="141"/>
      <c r="C52" s="142"/>
      <c r="D52" s="5"/>
      <c r="E52" s="7"/>
      <c r="F52" s="7"/>
      <c r="G52" s="7">
        <v>2000</v>
      </c>
      <c r="H52" s="7"/>
      <c r="I52" s="7"/>
      <c r="J52" s="51">
        <f t="shared" si="12"/>
        <v>2000</v>
      </c>
      <c r="K52" s="72" t="s">
        <v>88</v>
      </c>
    </row>
    <row r="53" spans="1:11" x14ac:dyDescent="0.2">
      <c r="A53" s="120" t="s">
        <v>85</v>
      </c>
      <c r="B53" s="141"/>
      <c r="C53" s="142"/>
      <c r="D53" s="5"/>
      <c r="E53" s="7"/>
      <c r="F53" s="7"/>
      <c r="G53" s="7">
        <v>3000</v>
      </c>
      <c r="H53" s="7"/>
      <c r="I53" s="7"/>
      <c r="J53" s="51">
        <f t="shared" si="12"/>
        <v>3000</v>
      </c>
      <c r="K53" s="46">
        <v>2</v>
      </c>
    </row>
    <row r="54" spans="1:11" x14ac:dyDescent="0.2">
      <c r="A54" s="120" t="s">
        <v>86</v>
      </c>
      <c r="B54" s="121"/>
      <c r="C54" s="122"/>
      <c r="D54" s="5"/>
      <c r="E54" s="7"/>
      <c r="F54" s="7"/>
      <c r="G54" s="7">
        <v>2000</v>
      </c>
      <c r="H54" s="7"/>
      <c r="I54" s="7"/>
      <c r="J54" s="51">
        <f t="shared" si="12"/>
        <v>2000</v>
      </c>
      <c r="K54" s="46">
        <v>4</v>
      </c>
    </row>
    <row r="55" spans="1:11" x14ac:dyDescent="0.2">
      <c r="A55" s="120" t="s">
        <v>87</v>
      </c>
      <c r="B55" s="121"/>
      <c r="C55" s="122"/>
      <c r="D55" s="5"/>
      <c r="E55" s="7"/>
      <c r="F55" s="7"/>
      <c r="G55" s="7">
        <v>2000</v>
      </c>
      <c r="H55" s="7"/>
      <c r="I55" s="7"/>
      <c r="J55" s="51">
        <f t="shared" si="12"/>
        <v>2000</v>
      </c>
      <c r="K55" s="46">
        <v>4</v>
      </c>
    </row>
    <row r="56" spans="1:11" ht="13.5" thickBot="1" x14ac:dyDescent="0.25">
      <c r="A56" s="126" t="s">
        <v>0</v>
      </c>
      <c r="B56" s="127"/>
      <c r="C56" s="127"/>
      <c r="D56" s="29">
        <f t="shared" ref="D56:J56" si="13">SUM(D46:D55)</f>
        <v>0</v>
      </c>
      <c r="E56" s="29">
        <f t="shared" si="13"/>
        <v>0</v>
      </c>
      <c r="F56" s="29">
        <f t="shared" si="13"/>
        <v>17490</v>
      </c>
      <c r="G56" s="29">
        <f t="shared" si="13"/>
        <v>9000</v>
      </c>
      <c r="H56" s="29">
        <f t="shared" si="13"/>
        <v>0</v>
      </c>
      <c r="I56" s="29">
        <f t="shared" si="13"/>
        <v>0</v>
      </c>
      <c r="J56" s="29">
        <f t="shared" si="13"/>
        <v>26490</v>
      </c>
      <c r="K56" s="41"/>
    </row>
    <row r="58" spans="1:11" ht="13.5" thickBot="1" x14ac:dyDescent="0.25"/>
    <row r="59" spans="1:11" ht="40.35" customHeight="1" x14ac:dyDescent="0.2">
      <c r="A59" s="96" t="s">
        <v>12</v>
      </c>
      <c r="B59" s="77" t="s">
        <v>17</v>
      </c>
      <c r="C59" s="78" t="s">
        <v>18</v>
      </c>
      <c r="D59" s="21" t="s">
        <v>31</v>
      </c>
      <c r="E59" s="21" t="s">
        <v>45</v>
      </c>
      <c r="F59" s="21" t="s">
        <v>46</v>
      </c>
      <c r="G59" s="21" t="s">
        <v>89</v>
      </c>
      <c r="H59" s="21" t="s">
        <v>47</v>
      </c>
      <c r="I59" s="21" t="s">
        <v>48</v>
      </c>
      <c r="J59" s="107" t="s">
        <v>3</v>
      </c>
      <c r="K59" s="105" t="s">
        <v>33</v>
      </c>
    </row>
    <row r="60" spans="1:11" ht="28.35" customHeight="1" thickBot="1" x14ac:dyDescent="0.25">
      <c r="A60" s="82" t="s">
        <v>9</v>
      </c>
      <c r="B60" s="79" t="s">
        <v>11</v>
      </c>
      <c r="C60" s="79" t="s">
        <v>10</v>
      </c>
      <c r="D60" s="80" t="s">
        <v>19</v>
      </c>
      <c r="E60" s="80" t="s">
        <v>19</v>
      </c>
      <c r="F60" s="80" t="s">
        <v>19</v>
      </c>
      <c r="G60" s="80" t="s">
        <v>19</v>
      </c>
      <c r="H60" s="80" t="s">
        <v>19</v>
      </c>
      <c r="I60" s="80" t="s">
        <v>19</v>
      </c>
      <c r="J60" s="109"/>
      <c r="K60" s="106"/>
    </row>
    <row r="61" spans="1:11" x14ac:dyDescent="0.2">
      <c r="A61" s="22" t="s">
        <v>53</v>
      </c>
      <c r="B61" s="88">
        <v>51</v>
      </c>
      <c r="C61" s="23">
        <v>20</v>
      </c>
      <c r="D61" s="85">
        <f>B61*C61</f>
        <v>1020</v>
      </c>
      <c r="E61" s="85"/>
      <c r="F61" s="85"/>
      <c r="G61" s="85"/>
      <c r="H61" s="85"/>
      <c r="I61" s="85"/>
      <c r="J61" s="52">
        <f>SUM(D61:I61)</f>
        <v>1020</v>
      </c>
      <c r="K61" s="46" t="s">
        <v>64</v>
      </c>
    </row>
    <row r="62" spans="1:11" x14ac:dyDescent="0.2">
      <c r="A62" s="22" t="s">
        <v>52</v>
      </c>
      <c r="B62" s="89">
        <v>40</v>
      </c>
      <c r="C62" s="23">
        <v>16</v>
      </c>
      <c r="D62" s="85"/>
      <c r="E62" s="85"/>
      <c r="F62" s="85">
        <f>B62*C62</f>
        <v>640</v>
      </c>
      <c r="G62" s="85"/>
      <c r="H62" s="85"/>
      <c r="I62" s="85"/>
      <c r="J62" s="51">
        <f t="shared" ref="J62:J70" si="14">SUM(D62:I62)</f>
        <v>640</v>
      </c>
      <c r="K62" s="50" t="s">
        <v>64</v>
      </c>
    </row>
    <row r="63" spans="1:11" x14ac:dyDescent="0.2">
      <c r="A63" s="22" t="s">
        <v>53</v>
      </c>
      <c r="B63" s="88">
        <v>10.4</v>
      </c>
      <c r="C63" s="23">
        <v>10</v>
      </c>
      <c r="D63" s="85"/>
      <c r="E63" s="85"/>
      <c r="F63" s="85"/>
      <c r="G63" s="85"/>
      <c r="H63" s="85"/>
      <c r="I63" s="85">
        <f t="shared" ref="I63" si="15">B63*C63</f>
        <v>104</v>
      </c>
      <c r="J63" s="52">
        <f t="shared" si="14"/>
        <v>104</v>
      </c>
      <c r="K63" s="46" t="s">
        <v>64</v>
      </c>
    </row>
    <row r="64" spans="1:11" x14ac:dyDescent="0.2">
      <c r="A64" s="22" t="s">
        <v>93</v>
      </c>
      <c r="B64" s="13">
        <v>150</v>
      </c>
      <c r="C64" s="23">
        <v>3</v>
      </c>
      <c r="D64" s="85">
        <v>450</v>
      </c>
      <c r="E64" s="85"/>
      <c r="F64" s="85"/>
      <c r="G64" s="85"/>
      <c r="H64" s="85"/>
      <c r="I64" s="85"/>
      <c r="J64" s="52">
        <f t="shared" si="14"/>
        <v>450</v>
      </c>
      <c r="K64" s="46"/>
    </row>
    <row r="65" spans="1:11" x14ac:dyDescent="0.2">
      <c r="A65" s="22"/>
      <c r="B65" s="13"/>
      <c r="C65" s="23"/>
      <c r="D65" s="85"/>
      <c r="E65" s="85"/>
      <c r="F65" s="85"/>
      <c r="G65" s="85"/>
      <c r="H65" s="85"/>
      <c r="I65" s="85"/>
      <c r="J65" s="52">
        <f t="shared" si="14"/>
        <v>0</v>
      </c>
      <c r="K65" s="46"/>
    </row>
    <row r="66" spans="1:11" x14ac:dyDescent="0.2">
      <c r="A66" s="22"/>
      <c r="B66" s="13"/>
      <c r="C66" s="23"/>
      <c r="D66" s="85"/>
      <c r="E66" s="85"/>
      <c r="F66" s="85"/>
      <c r="G66" s="85"/>
      <c r="H66" s="85"/>
      <c r="I66" s="85"/>
      <c r="J66" s="52">
        <f t="shared" si="14"/>
        <v>0</v>
      </c>
      <c r="K66" s="46"/>
    </row>
    <row r="67" spans="1:11" x14ac:dyDescent="0.2">
      <c r="A67" s="22"/>
      <c r="B67" s="13"/>
      <c r="C67" s="23"/>
      <c r="D67" s="85"/>
      <c r="E67" s="85"/>
      <c r="F67" s="85"/>
      <c r="G67" s="85"/>
      <c r="H67" s="85"/>
      <c r="I67" s="85"/>
      <c r="J67" s="52">
        <f t="shared" si="14"/>
        <v>0</v>
      </c>
      <c r="K67" s="46"/>
    </row>
    <row r="68" spans="1:11" x14ac:dyDescent="0.2">
      <c r="A68" s="22"/>
      <c r="B68" s="13"/>
      <c r="C68" s="12"/>
      <c r="D68" s="86"/>
      <c r="E68" s="87"/>
      <c r="F68" s="87"/>
      <c r="G68" s="87"/>
      <c r="H68" s="87"/>
      <c r="I68" s="87"/>
      <c r="J68" s="52">
        <f t="shared" si="14"/>
        <v>0</v>
      </c>
      <c r="K68" s="46"/>
    </row>
    <row r="69" spans="1:11" x14ac:dyDescent="0.2">
      <c r="A69" s="22"/>
      <c r="B69" s="13"/>
      <c r="C69" s="12"/>
      <c r="D69" s="86"/>
      <c r="E69" s="87"/>
      <c r="F69" s="87"/>
      <c r="G69" s="87"/>
      <c r="H69" s="87"/>
      <c r="I69" s="87"/>
      <c r="J69" s="52">
        <f t="shared" si="14"/>
        <v>0</v>
      </c>
      <c r="K69" s="46"/>
    </row>
    <row r="70" spans="1:11" x14ac:dyDescent="0.2">
      <c r="A70" s="22"/>
      <c r="B70" s="13"/>
      <c r="C70" s="12"/>
      <c r="D70" s="86"/>
      <c r="E70" s="87"/>
      <c r="F70" s="87"/>
      <c r="G70" s="87"/>
      <c r="H70" s="87"/>
      <c r="I70" s="87"/>
      <c r="J70" s="52">
        <f t="shared" si="14"/>
        <v>0</v>
      </c>
      <c r="K70" s="46"/>
    </row>
    <row r="71" spans="1:11" ht="15.75" thickBot="1" x14ac:dyDescent="0.3">
      <c r="A71" s="117" t="s">
        <v>0</v>
      </c>
      <c r="B71" s="118"/>
      <c r="C71" s="119"/>
      <c r="D71" s="29">
        <f>SUM(D61:D70)</f>
        <v>1470</v>
      </c>
      <c r="E71" s="29">
        <f t="shared" ref="E71:I71" si="16">SUM(E61:E70)</f>
        <v>0</v>
      </c>
      <c r="F71" s="29">
        <f>SUM(F61:F70)</f>
        <v>640</v>
      </c>
      <c r="G71" s="29">
        <f t="shared" si="16"/>
        <v>0</v>
      </c>
      <c r="H71" s="29">
        <f t="shared" si="16"/>
        <v>0</v>
      </c>
      <c r="I71" s="29">
        <f>SUM(I61:I70)</f>
        <v>104</v>
      </c>
      <c r="J71" s="29">
        <f>SUM(J61:J70)</f>
        <v>2214</v>
      </c>
      <c r="K71" s="41"/>
    </row>
    <row r="73" spans="1:11" ht="13.5" thickBot="1" x14ac:dyDescent="0.25"/>
    <row r="74" spans="1:11" ht="40.35" customHeight="1" x14ac:dyDescent="0.2">
      <c r="A74" s="96" t="s">
        <v>13</v>
      </c>
      <c r="B74" s="77" t="s">
        <v>17</v>
      </c>
      <c r="C74" s="78" t="s">
        <v>18</v>
      </c>
      <c r="D74" s="21" t="s">
        <v>31</v>
      </c>
      <c r="E74" s="21" t="s">
        <v>45</v>
      </c>
      <c r="F74" s="21" t="s">
        <v>46</v>
      </c>
      <c r="G74" s="21" t="s">
        <v>89</v>
      </c>
      <c r="H74" s="21" t="s">
        <v>47</v>
      </c>
      <c r="I74" s="21" t="s">
        <v>48</v>
      </c>
      <c r="J74" s="107" t="s">
        <v>3</v>
      </c>
      <c r="K74" s="105" t="s">
        <v>33</v>
      </c>
    </row>
    <row r="75" spans="1:11" ht="28.35" customHeight="1" thickBot="1" x14ac:dyDescent="0.25">
      <c r="A75" s="82" t="s">
        <v>15</v>
      </c>
      <c r="B75" s="79" t="s">
        <v>14</v>
      </c>
      <c r="C75" s="79" t="s">
        <v>8</v>
      </c>
      <c r="D75" s="80" t="s">
        <v>19</v>
      </c>
      <c r="E75" s="80" t="s">
        <v>19</v>
      </c>
      <c r="F75" s="80" t="s">
        <v>19</v>
      </c>
      <c r="G75" s="80" t="s">
        <v>19</v>
      </c>
      <c r="H75" s="80" t="s">
        <v>19</v>
      </c>
      <c r="I75" s="80" t="s">
        <v>19</v>
      </c>
      <c r="J75" s="109"/>
      <c r="K75" s="106"/>
    </row>
    <row r="76" spans="1:11" x14ac:dyDescent="0.2">
      <c r="A76" s="22" t="s">
        <v>94</v>
      </c>
      <c r="B76" s="23">
        <v>120</v>
      </c>
      <c r="C76" s="24">
        <v>3</v>
      </c>
      <c r="D76" s="30">
        <f>B76*C76</f>
        <v>360</v>
      </c>
      <c r="E76" s="25"/>
      <c r="F76" s="25"/>
      <c r="G76" s="25"/>
      <c r="H76" s="25"/>
      <c r="I76" s="25"/>
      <c r="J76" s="51">
        <f t="shared" ref="J76:J85" si="17">SUM(D76:I76)</f>
        <v>360</v>
      </c>
      <c r="K76" s="50"/>
    </row>
    <row r="77" spans="1:11" x14ac:dyDescent="0.2">
      <c r="A77" s="22"/>
      <c r="B77" s="23"/>
      <c r="C77" s="24"/>
      <c r="D77" s="30">
        <f t="shared" ref="D77:D85" si="18">B77*C77</f>
        <v>0</v>
      </c>
      <c r="E77" s="25">
        <f t="shared" ref="E77:E85" si="19">B77*C77</f>
        <v>0</v>
      </c>
      <c r="F77" s="25">
        <f t="shared" ref="F77:F85" si="20">B77*C77</f>
        <v>0</v>
      </c>
      <c r="G77" s="25"/>
      <c r="H77" s="25"/>
      <c r="I77" s="25">
        <f t="shared" ref="I77:I85" si="21">B77*C77</f>
        <v>0</v>
      </c>
      <c r="J77" s="52">
        <f t="shared" si="17"/>
        <v>0</v>
      </c>
      <c r="K77" s="46"/>
    </row>
    <row r="78" spans="1:11" x14ac:dyDescent="0.2">
      <c r="A78" s="22"/>
      <c r="B78" s="23"/>
      <c r="C78" s="24"/>
      <c r="D78" s="30">
        <f t="shared" si="18"/>
        <v>0</v>
      </c>
      <c r="E78" s="25">
        <f t="shared" si="19"/>
        <v>0</v>
      </c>
      <c r="F78" s="25">
        <f t="shared" si="20"/>
        <v>0</v>
      </c>
      <c r="G78" s="25"/>
      <c r="H78" s="25"/>
      <c r="I78" s="25">
        <f t="shared" si="21"/>
        <v>0</v>
      </c>
      <c r="J78" s="52">
        <f t="shared" si="17"/>
        <v>0</v>
      </c>
      <c r="K78" s="46"/>
    </row>
    <row r="79" spans="1:11" x14ac:dyDescent="0.2">
      <c r="A79" s="22"/>
      <c r="B79" s="23"/>
      <c r="C79" s="24"/>
      <c r="D79" s="30">
        <f t="shared" si="18"/>
        <v>0</v>
      </c>
      <c r="E79" s="25">
        <f t="shared" si="19"/>
        <v>0</v>
      </c>
      <c r="F79" s="25">
        <f t="shared" si="20"/>
        <v>0</v>
      </c>
      <c r="G79" s="25"/>
      <c r="H79" s="25"/>
      <c r="I79" s="25">
        <f t="shared" si="21"/>
        <v>0</v>
      </c>
      <c r="J79" s="52">
        <f t="shared" si="17"/>
        <v>0</v>
      </c>
      <c r="K79" s="46"/>
    </row>
    <row r="80" spans="1:11" x14ac:dyDescent="0.2">
      <c r="A80" s="22"/>
      <c r="B80" s="23"/>
      <c r="C80" s="24"/>
      <c r="D80" s="30">
        <f t="shared" si="18"/>
        <v>0</v>
      </c>
      <c r="E80" s="25">
        <f t="shared" si="19"/>
        <v>0</v>
      </c>
      <c r="F80" s="25">
        <f t="shared" si="20"/>
        <v>0</v>
      </c>
      <c r="G80" s="25"/>
      <c r="H80" s="25"/>
      <c r="I80" s="25">
        <f t="shared" si="21"/>
        <v>0</v>
      </c>
      <c r="J80" s="52">
        <f t="shared" si="17"/>
        <v>0</v>
      </c>
      <c r="K80" s="46"/>
    </row>
    <row r="81" spans="1:11" x14ac:dyDescent="0.2">
      <c r="A81" s="22"/>
      <c r="B81" s="23"/>
      <c r="C81" s="24"/>
      <c r="D81" s="30">
        <f t="shared" si="18"/>
        <v>0</v>
      </c>
      <c r="E81" s="25">
        <f t="shared" si="19"/>
        <v>0</v>
      </c>
      <c r="F81" s="25">
        <f t="shared" si="20"/>
        <v>0</v>
      </c>
      <c r="G81" s="25"/>
      <c r="H81" s="25"/>
      <c r="I81" s="25">
        <f t="shared" si="21"/>
        <v>0</v>
      </c>
      <c r="J81" s="52">
        <f t="shared" si="17"/>
        <v>0</v>
      </c>
      <c r="K81" s="46"/>
    </row>
    <row r="82" spans="1:11" x14ac:dyDescent="0.2">
      <c r="A82" s="22"/>
      <c r="B82" s="23"/>
      <c r="C82" s="24"/>
      <c r="D82" s="30">
        <f t="shared" si="18"/>
        <v>0</v>
      </c>
      <c r="E82" s="25">
        <f t="shared" si="19"/>
        <v>0</v>
      </c>
      <c r="F82" s="25">
        <f t="shared" si="20"/>
        <v>0</v>
      </c>
      <c r="G82" s="25"/>
      <c r="H82" s="25"/>
      <c r="I82" s="25">
        <f t="shared" si="21"/>
        <v>0</v>
      </c>
      <c r="J82" s="52">
        <f t="shared" si="17"/>
        <v>0</v>
      </c>
      <c r="K82" s="46"/>
    </row>
    <row r="83" spans="1:11" x14ac:dyDescent="0.2">
      <c r="A83" s="22"/>
      <c r="B83" s="23"/>
      <c r="C83" s="24"/>
      <c r="D83" s="30">
        <f t="shared" si="18"/>
        <v>0</v>
      </c>
      <c r="E83" s="25">
        <f t="shared" si="19"/>
        <v>0</v>
      </c>
      <c r="F83" s="25">
        <f t="shared" si="20"/>
        <v>0</v>
      </c>
      <c r="G83" s="25"/>
      <c r="H83" s="25"/>
      <c r="I83" s="25">
        <f t="shared" si="21"/>
        <v>0</v>
      </c>
      <c r="J83" s="52">
        <f t="shared" si="17"/>
        <v>0</v>
      </c>
      <c r="K83" s="46"/>
    </row>
    <row r="84" spans="1:11" x14ac:dyDescent="0.2">
      <c r="A84" s="22"/>
      <c r="B84" s="23"/>
      <c r="C84" s="24"/>
      <c r="D84" s="30">
        <f t="shared" si="18"/>
        <v>0</v>
      </c>
      <c r="E84" s="25">
        <f t="shared" si="19"/>
        <v>0</v>
      </c>
      <c r="F84" s="25">
        <f t="shared" si="20"/>
        <v>0</v>
      </c>
      <c r="G84" s="25"/>
      <c r="H84" s="25"/>
      <c r="I84" s="25">
        <f t="shared" si="21"/>
        <v>0</v>
      </c>
      <c r="J84" s="52">
        <f t="shared" si="17"/>
        <v>0</v>
      </c>
      <c r="K84" s="46"/>
    </row>
    <row r="85" spans="1:11" x14ac:dyDescent="0.2">
      <c r="A85" s="22"/>
      <c r="B85" s="23"/>
      <c r="C85" s="24"/>
      <c r="D85" s="30">
        <f t="shared" si="18"/>
        <v>0</v>
      </c>
      <c r="E85" s="25">
        <f t="shared" si="19"/>
        <v>0</v>
      </c>
      <c r="F85" s="25">
        <f t="shared" si="20"/>
        <v>0</v>
      </c>
      <c r="G85" s="25"/>
      <c r="H85" s="25"/>
      <c r="I85" s="25">
        <f t="shared" si="21"/>
        <v>0</v>
      </c>
      <c r="J85" s="52">
        <f t="shared" si="17"/>
        <v>0</v>
      </c>
      <c r="K85" s="46"/>
    </row>
    <row r="86" spans="1:11" ht="15.75" thickBot="1" x14ac:dyDescent="0.3">
      <c r="A86" s="117" t="s">
        <v>0</v>
      </c>
      <c r="B86" s="118"/>
      <c r="C86" s="119"/>
      <c r="D86" s="29">
        <f>SUM(D76:D85)</f>
        <v>360</v>
      </c>
      <c r="E86" s="29">
        <f>SUM(E76:E85)</f>
        <v>0</v>
      </c>
      <c r="F86" s="29">
        <f>SUM(F76:F85)</f>
        <v>0</v>
      </c>
      <c r="G86" s="29"/>
      <c r="H86" s="29"/>
      <c r="I86" s="29">
        <f>SUM(I76:I85)</f>
        <v>0</v>
      </c>
      <c r="J86" s="29">
        <f>SUM(J76:J85)</f>
        <v>360</v>
      </c>
      <c r="K86" s="41"/>
    </row>
    <row r="87" spans="1:11" x14ac:dyDescent="0.2">
      <c r="J87" s="4"/>
    </row>
    <row r="88" spans="1:11" ht="13.5" thickBot="1" x14ac:dyDescent="0.25">
      <c r="J88" s="4"/>
    </row>
    <row r="89" spans="1:11" ht="40.35" customHeight="1" x14ac:dyDescent="0.2">
      <c r="A89" s="137" t="s">
        <v>37</v>
      </c>
      <c r="B89" s="138"/>
      <c r="C89" s="139"/>
      <c r="D89" s="21" t="s">
        <v>31</v>
      </c>
      <c r="E89" s="21" t="s">
        <v>45</v>
      </c>
      <c r="F89" s="21" t="s">
        <v>46</v>
      </c>
      <c r="G89" s="21" t="s">
        <v>89</v>
      </c>
      <c r="H89" s="21" t="s">
        <v>47</v>
      </c>
      <c r="I89" s="21" t="s">
        <v>48</v>
      </c>
      <c r="J89" s="107" t="s">
        <v>3</v>
      </c>
      <c r="K89" s="105" t="s">
        <v>33</v>
      </c>
    </row>
    <row r="90" spans="1:11" ht="28.35" customHeight="1" thickBot="1" x14ac:dyDescent="0.25">
      <c r="A90" s="110" t="s">
        <v>16</v>
      </c>
      <c r="B90" s="111"/>
      <c r="C90" s="112"/>
      <c r="D90" s="80" t="s">
        <v>7</v>
      </c>
      <c r="E90" s="80" t="s">
        <v>7</v>
      </c>
      <c r="F90" s="80" t="s">
        <v>7</v>
      </c>
      <c r="G90" s="80" t="s">
        <v>7</v>
      </c>
      <c r="H90" s="80" t="s">
        <v>7</v>
      </c>
      <c r="I90" s="80" t="s">
        <v>7</v>
      </c>
      <c r="J90" s="109"/>
      <c r="K90" s="106"/>
    </row>
    <row r="91" spans="1:11" x14ac:dyDescent="0.2">
      <c r="A91" s="113" t="s">
        <v>57</v>
      </c>
      <c r="B91" s="113"/>
      <c r="C91" s="113"/>
      <c r="D91" s="25">
        <v>14840</v>
      </c>
      <c r="E91" s="25"/>
      <c r="F91" s="25"/>
      <c r="G91" s="25"/>
      <c r="H91" s="25"/>
      <c r="I91" s="25"/>
      <c r="J91" s="51">
        <f>SUM(D91:I91)</f>
        <v>14840</v>
      </c>
      <c r="K91" s="50">
        <v>5</v>
      </c>
    </row>
    <row r="92" spans="1:11" x14ac:dyDescent="0.2">
      <c r="A92" s="115" t="s">
        <v>56</v>
      </c>
      <c r="B92" s="115"/>
      <c r="C92" s="115"/>
      <c r="D92" s="7"/>
      <c r="E92" s="7"/>
      <c r="F92" s="7">
        <v>6395</v>
      </c>
      <c r="G92" s="7"/>
      <c r="H92" s="7"/>
      <c r="I92" s="7"/>
      <c r="J92" s="51">
        <f t="shared" ref="J92:J100" si="22">SUM(D92:I92)</f>
        <v>6395</v>
      </c>
      <c r="K92" s="72" t="s">
        <v>77</v>
      </c>
    </row>
    <row r="93" spans="1:11" x14ac:dyDescent="0.2">
      <c r="A93" s="120" t="s">
        <v>62</v>
      </c>
      <c r="B93" s="121"/>
      <c r="C93" s="122"/>
      <c r="D93" s="7"/>
      <c r="E93" s="7"/>
      <c r="F93" s="7"/>
      <c r="G93" s="7">
        <v>3000</v>
      </c>
      <c r="H93" s="7"/>
      <c r="I93" s="7"/>
      <c r="J93" s="51">
        <f t="shared" si="22"/>
        <v>3000</v>
      </c>
      <c r="K93" s="46">
        <v>4</v>
      </c>
    </row>
    <row r="94" spans="1:11" x14ac:dyDescent="0.2">
      <c r="A94" s="120" t="s">
        <v>91</v>
      </c>
      <c r="B94" s="121"/>
      <c r="C94" s="122"/>
      <c r="D94" s="7"/>
      <c r="E94" s="7"/>
      <c r="F94" s="7"/>
      <c r="G94" s="7">
        <v>1900</v>
      </c>
      <c r="H94" s="7"/>
      <c r="I94" s="7"/>
      <c r="J94" s="51">
        <f t="shared" si="22"/>
        <v>1900</v>
      </c>
      <c r="K94" s="46">
        <v>4</v>
      </c>
    </row>
    <row r="95" spans="1:11" x14ac:dyDescent="0.2">
      <c r="A95" s="120" t="s">
        <v>59</v>
      </c>
      <c r="B95" s="121"/>
      <c r="C95" s="122"/>
      <c r="D95" s="7"/>
      <c r="E95" s="7"/>
      <c r="F95" s="7"/>
      <c r="G95" s="7"/>
      <c r="H95" s="7">
        <v>1900</v>
      </c>
      <c r="I95" s="7"/>
      <c r="J95" s="51">
        <f t="shared" si="22"/>
        <v>1900</v>
      </c>
      <c r="K95" s="46">
        <v>2</v>
      </c>
    </row>
    <row r="96" spans="1:11" x14ac:dyDescent="0.2">
      <c r="A96" s="120" t="s">
        <v>58</v>
      </c>
      <c r="B96" s="121"/>
      <c r="C96" s="122"/>
      <c r="D96" s="7"/>
      <c r="E96" s="7"/>
      <c r="F96" s="7"/>
      <c r="G96" s="7"/>
      <c r="H96" s="7">
        <v>2700</v>
      </c>
      <c r="I96" s="7"/>
      <c r="J96" s="51">
        <f t="shared" si="22"/>
        <v>2700</v>
      </c>
      <c r="K96" s="46">
        <v>2</v>
      </c>
    </row>
    <row r="97" spans="1:11" x14ac:dyDescent="0.2">
      <c r="A97" s="114" t="s">
        <v>61</v>
      </c>
      <c r="B97" s="115"/>
      <c r="C97" s="115"/>
      <c r="D97" s="7"/>
      <c r="E97" s="7"/>
      <c r="F97" s="7"/>
      <c r="G97" s="7"/>
      <c r="H97" s="7"/>
      <c r="I97" s="7">
        <v>17900</v>
      </c>
      <c r="J97" s="51">
        <f t="shared" si="22"/>
        <v>17900</v>
      </c>
      <c r="K97" s="73" t="s">
        <v>90</v>
      </c>
    </row>
    <row r="98" spans="1:11" x14ac:dyDescent="0.2">
      <c r="A98" s="116"/>
      <c r="B98" s="115"/>
      <c r="C98" s="115"/>
      <c r="D98" s="7"/>
      <c r="E98" s="7"/>
      <c r="F98" s="7"/>
      <c r="G98" s="7"/>
      <c r="H98" s="7"/>
      <c r="I98" s="7"/>
      <c r="J98" s="51">
        <f t="shared" si="22"/>
        <v>0</v>
      </c>
      <c r="K98" s="46"/>
    </row>
    <row r="99" spans="1:11" x14ac:dyDescent="0.2">
      <c r="A99" s="116"/>
      <c r="B99" s="115"/>
      <c r="C99" s="115"/>
      <c r="D99" s="7"/>
      <c r="E99" s="7"/>
      <c r="F99" s="7"/>
      <c r="G99" s="7"/>
      <c r="H99" s="7"/>
      <c r="I99" s="7"/>
      <c r="J99" s="51">
        <f t="shared" si="22"/>
        <v>0</v>
      </c>
      <c r="K99" s="46"/>
    </row>
    <row r="100" spans="1:11" x14ac:dyDescent="0.2">
      <c r="A100" s="103"/>
      <c r="B100" s="104"/>
      <c r="C100" s="104"/>
      <c r="D100" s="7"/>
      <c r="E100" s="7"/>
      <c r="F100" s="7"/>
      <c r="G100" s="7"/>
      <c r="H100" s="7"/>
      <c r="I100" s="7"/>
      <c r="J100" s="51">
        <f t="shared" si="22"/>
        <v>0</v>
      </c>
      <c r="K100" s="46"/>
    </row>
    <row r="101" spans="1:11" ht="15.75" thickBot="1" x14ac:dyDescent="0.3">
      <c r="A101" s="101" t="s">
        <v>0</v>
      </c>
      <c r="B101" s="102"/>
      <c r="C101" s="102"/>
      <c r="D101" s="29">
        <f>SUM(D91:D100)</f>
        <v>14840</v>
      </c>
      <c r="E101" s="29">
        <f t="shared" ref="E101:I101" si="23">SUM(E91:E100)</f>
        <v>0</v>
      </c>
      <c r="F101" s="29">
        <f t="shared" si="23"/>
        <v>6395</v>
      </c>
      <c r="G101" s="29">
        <f t="shared" si="23"/>
        <v>4900</v>
      </c>
      <c r="H101" s="29">
        <f t="shared" si="23"/>
        <v>4600</v>
      </c>
      <c r="I101" s="29">
        <f t="shared" si="23"/>
        <v>17900</v>
      </c>
      <c r="J101" s="29">
        <f>SUM(J91:J100)</f>
        <v>48635</v>
      </c>
      <c r="K101" s="41"/>
    </row>
    <row r="102" spans="1:11" x14ac:dyDescent="0.2">
      <c r="J102" s="4"/>
    </row>
    <row r="103" spans="1:11" ht="13.5" thickBot="1" x14ac:dyDescent="0.25">
      <c r="J103" s="4"/>
    </row>
    <row r="104" spans="1:11" ht="40.35" customHeight="1" x14ac:dyDescent="0.2">
      <c r="A104" s="137" t="s">
        <v>25</v>
      </c>
      <c r="B104" s="138"/>
      <c r="C104" s="139"/>
      <c r="D104" s="21" t="s">
        <v>31</v>
      </c>
      <c r="E104" s="21" t="s">
        <v>45</v>
      </c>
      <c r="F104" s="21" t="s">
        <v>46</v>
      </c>
      <c r="G104" s="21" t="s">
        <v>89</v>
      </c>
      <c r="H104" s="21" t="s">
        <v>47</v>
      </c>
      <c r="I104" s="21" t="s">
        <v>48</v>
      </c>
      <c r="J104" s="107" t="s">
        <v>3</v>
      </c>
      <c r="K104" s="105" t="s">
        <v>33</v>
      </c>
    </row>
    <row r="105" spans="1:11" ht="28.35" customHeight="1" thickBot="1" x14ac:dyDescent="0.25">
      <c r="A105" s="110" t="s">
        <v>16</v>
      </c>
      <c r="B105" s="111"/>
      <c r="C105" s="112"/>
      <c r="D105" s="80" t="s">
        <v>7</v>
      </c>
      <c r="E105" s="80" t="s">
        <v>7</v>
      </c>
      <c r="F105" s="80" t="s">
        <v>7</v>
      </c>
      <c r="G105" s="80" t="s">
        <v>7</v>
      </c>
      <c r="H105" s="80" t="s">
        <v>7</v>
      </c>
      <c r="I105" s="80" t="s">
        <v>7</v>
      </c>
      <c r="J105" s="109"/>
      <c r="K105" s="106"/>
    </row>
    <row r="106" spans="1:11" x14ac:dyDescent="0.2">
      <c r="A106" s="98" t="s">
        <v>69</v>
      </c>
      <c r="B106" s="99"/>
      <c r="C106" s="100"/>
      <c r="D106" s="25">
        <v>600</v>
      </c>
      <c r="E106" s="25"/>
      <c r="F106" s="25"/>
      <c r="G106" s="25"/>
      <c r="H106" s="25"/>
      <c r="I106" s="25"/>
      <c r="J106" s="51">
        <f>SUM(D106:I106)</f>
        <v>600</v>
      </c>
      <c r="K106" s="50">
        <v>2</v>
      </c>
    </row>
    <row r="107" spans="1:11" x14ac:dyDescent="0.2">
      <c r="A107" s="103"/>
      <c r="B107" s="104"/>
      <c r="C107" s="104"/>
      <c r="D107" s="5"/>
      <c r="E107" s="7"/>
      <c r="F107" s="7"/>
      <c r="G107" s="7"/>
      <c r="H107" s="7"/>
      <c r="I107" s="7"/>
      <c r="J107" s="52">
        <f>SUM(D107:I107)</f>
        <v>0</v>
      </c>
      <c r="K107" s="46"/>
    </row>
    <row r="108" spans="1:11" x14ac:dyDescent="0.2">
      <c r="A108" s="103"/>
      <c r="B108" s="104"/>
      <c r="C108" s="104"/>
      <c r="D108" s="5"/>
      <c r="E108" s="7"/>
      <c r="F108" s="7"/>
      <c r="G108" s="7"/>
      <c r="H108" s="7"/>
      <c r="I108" s="7"/>
      <c r="J108" s="52">
        <f>SUM(D108:I108)</f>
        <v>0</v>
      </c>
      <c r="K108" s="46"/>
    </row>
    <row r="109" spans="1:11" x14ac:dyDescent="0.2">
      <c r="A109" s="103"/>
      <c r="B109" s="104"/>
      <c r="C109" s="104"/>
      <c r="D109" s="5"/>
      <c r="E109" s="7"/>
      <c r="F109" s="7"/>
      <c r="G109" s="7"/>
      <c r="H109" s="7"/>
      <c r="I109" s="7"/>
      <c r="J109" s="52">
        <f>SUM(D109:I109)</f>
        <v>0</v>
      </c>
      <c r="K109" s="46"/>
    </row>
    <row r="110" spans="1:11" ht="15.75" thickBot="1" x14ac:dyDescent="0.3">
      <c r="A110" s="101" t="s">
        <v>0</v>
      </c>
      <c r="B110" s="102"/>
      <c r="C110" s="102"/>
      <c r="D110" s="29">
        <f t="shared" ref="D110:J110" si="24">SUM(D106:D109)</f>
        <v>600</v>
      </c>
      <c r="E110" s="29">
        <f t="shared" si="24"/>
        <v>0</v>
      </c>
      <c r="F110" s="29">
        <f t="shared" si="24"/>
        <v>0</v>
      </c>
      <c r="G110" s="29">
        <f t="shared" si="24"/>
        <v>0</v>
      </c>
      <c r="H110" s="29">
        <f t="shared" si="24"/>
        <v>0</v>
      </c>
      <c r="I110" s="29">
        <f t="shared" si="24"/>
        <v>0</v>
      </c>
      <c r="J110" s="29">
        <f t="shared" si="24"/>
        <v>600</v>
      </c>
      <c r="K110" s="41"/>
    </row>
    <row r="111" spans="1:11" x14ac:dyDescent="0.2">
      <c r="J111" s="4"/>
    </row>
    <row r="112" spans="1:11" ht="13.5" thickBot="1" x14ac:dyDescent="0.25">
      <c r="J112" s="4"/>
    </row>
    <row r="113" spans="1:11" ht="40.35" customHeight="1" x14ac:dyDescent="0.2">
      <c r="A113" s="81" t="s">
        <v>29</v>
      </c>
      <c r="B113" s="77" t="s">
        <v>17</v>
      </c>
      <c r="C113" s="78" t="s">
        <v>18</v>
      </c>
      <c r="D113" s="21" t="s">
        <v>31</v>
      </c>
      <c r="E113" s="21" t="s">
        <v>45</v>
      </c>
      <c r="F113" s="21" t="s">
        <v>46</v>
      </c>
      <c r="G113" s="21" t="s">
        <v>89</v>
      </c>
      <c r="H113" s="21" t="s">
        <v>47</v>
      </c>
      <c r="I113" s="21" t="s">
        <v>48</v>
      </c>
      <c r="J113" s="107" t="s">
        <v>3</v>
      </c>
      <c r="K113" s="105" t="s">
        <v>33</v>
      </c>
    </row>
    <row r="114" spans="1:11" ht="28.35" customHeight="1" thickBot="1" x14ac:dyDescent="0.25">
      <c r="A114" s="82" t="s">
        <v>6</v>
      </c>
      <c r="B114" s="79" t="s">
        <v>32</v>
      </c>
      <c r="C114" s="79" t="s">
        <v>8</v>
      </c>
      <c r="D114" s="80" t="s">
        <v>19</v>
      </c>
      <c r="E114" s="80" t="s">
        <v>19</v>
      </c>
      <c r="F114" s="80" t="s">
        <v>19</v>
      </c>
      <c r="G114" s="80" t="s">
        <v>19</v>
      </c>
      <c r="H114" s="80" t="s">
        <v>19</v>
      </c>
      <c r="I114" s="80" t="s">
        <v>19</v>
      </c>
      <c r="J114" s="109"/>
      <c r="K114" s="106"/>
    </row>
    <row r="115" spans="1:11" x14ac:dyDescent="0.2">
      <c r="A115" s="22" t="s">
        <v>60</v>
      </c>
      <c r="B115" s="23">
        <v>131</v>
      </c>
      <c r="C115" s="23">
        <v>40</v>
      </c>
      <c r="D115" s="30"/>
      <c r="E115" s="25"/>
      <c r="F115" s="25">
        <f>B115*C115</f>
        <v>5240</v>
      </c>
      <c r="G115" s="25"/>
      <c r="H115" s="25"/>
      <c r="I115" s="25"/>
      <c r="J115" s="43">
        <f t="shared" ref="J115:J124" si="25">SUM(D115:I115)</f>
        <v>5240</v>
      </c>
      <c r="K115" s="72" t="s">
        <v>77</v>
      </c>
    </row>
    <row r="116" spans="1:11" x14ac:dyDescent="0.2">
      <c r="A116" s="66" t="s">
        <v>60</v>
      </c>
      <c r="B116" s="13">
        <v>131</v>
      </c>
      <c r="C116" s="13">
        <v>45</v>
      </c>
      <c r="D116" s="45"/>
      <c r="E116" s="7"/>
      <c r="F116" s="7"/>
      <c r="G116" s="7">
        <f>B116*C116</f>
        <v>5895</v>
      </c>
      <c r="H116" s="7"/>
      <c r="I116" s="7"/>
      <c r="J116" s="43">
        <f t="shared" si="25"/>
        <v>5895</v>
      </c>
      <c r="K116" s="50">
        <v>4</v>
      </c>
    </row>
    <row r="117" spans="1:11" x14ac:dyDescent="0.2">
      <c r="A117" s="15"/>
      <c r="B117" s="13"/>
      <c r="C117" s="12"/>
      <c r="D117" s="45">
        <f t="shared" ref="D117:D124" si="26">B117*C117</f>
        <v>0</v>
      </c>
      <c r="E117" s="7">
        <f t="shared" ref="E117:E124" si="27">B117*C117</f>
        <v>0</v>
      </c>
      <c r="F117" s="7">
        <f t="shared" ref="F117:F124" si="28">B117*C117</f>
        <v>0</v>
      </c>
      <c r="G117" s="7"/>
      <c r="H117" s="7"/>
      <c r="I117" s="7">
        <f t="shared" ref="I117:I124" si="29">B117*C117</f>
        <v>0</v>
      </c>
      <c r="J117" s="43">
        <f t="shared" si="25"/>
        <v>0</v>
      </c>
      <c r="K117" s="46"/>
    </row>
    <row r="118" spans="1:11" x14ac:dyDescent="0.2">
      <c r="A118" s="15"/>
      <c r="B118" s="13"/>
      <c r="C118" s="12"/>
      <c r="D118" s="45">
        <f t="shared" si="26"/>
        <v>0</v>
      </c>
      <c r="E118" s="7">
        <f t="shared" si="27"/>
        <v>0</v>
      </c>
      <c r="F118" s="7">
        <f t="shared" si="28"/>
        <v>0</v>
      </c>
      <c r="G118" s="7"/>
      <c r="H118" s="7"/>
      <c r="I118" s="7">
        <f t="shared" si="29"/>
        <v>0</v>
      </c>
      <c r="J118" s="43">
        <f t="shared" si="25"/>
        <v>0</v>
      </c>
      <c r="K118" s="46"/>
    </row>
    <row r="119" spans="1:11" x14ac:dyDescent="0.2">
      <c r="A119" s="15"/>
      <c r="B119" s="13"/>
      <c r="C119" s="12"/>
      <c r="D119" s="45">
        <f t="shared" si="26"/>
        <v>0</v>
      </c>
      <c r="E119" s="7">
        <f t="shared" si="27"/>
        <v>0</v>
      </c>
      <c r="F119" s="7">
        <f t="shared" si="28"/>
        <v>0</v>
      </c>
      <c r="G119" s="7"/>
      <c r="H119" s="7"/>
      <c r="I119" s="7">
        <f t="shared" si="29"/>
        <v>0</v>
      </c>
      <c r="J119" s="43">
        <f t="shared" si="25"/>
        <v>0</v>
      </c>
      <c r="K119" s="46"/>
    </row>
    <row r="120" spans="1:11" x14ac:dyDescent="0.2">
      <c r="A120" s="15"/>
      <c r="B120" s="13"/>
      <c r="C120" s="12"/>
      <c r="D120" s="45">
        <f t="shared" si="26"/>
        <v>0</v>
      </c>
      <c r="E120" s="7">
        <f t="shared" si="27"/>
        <v>0</v>
      </c>
      <c r="F120" s="7">
        <f t="shared" si="28"/>
        <v>0</v>
      </c>
      <c r="G120" s="7"/>
      <c r="H120" s="7"/>
      <c r="I120" s="7">
        <f t="shared" si="29"/>
        <v>0</v>
      </c>
      <c r="J120" s="43">
        <f t="shared" si="25"/>
        <v>0</v>
      </c>
      <c r="K120" s="46"/>
    </row>
    <row r="121" spans="1:11" x14ac:dyDescent="0.2">
      <c r="A121" s="15"/>
      <c r="B121" s="13"/>
      <c r="C121" s="12"/>
      <c r="D121" s="45">
        <f t="shared" si="26"/>
        <v>0</v>
      </c>
      <c r="E121" s="7">
        <f t="shared" si="27"/>
        <v>0</v>
      </c>
      <c r="F121" s="7">
        <f t="shared" si="28"/>
        <v>0</v>
      </c>
      <c r="G121" s="7"/>
      <c r="H121" s="7"/>
      <c r="I121" s="7">
        <f t="shared" si="29"/>
        <v>0</v>
      </c>
      <c r="J121" s="43">
        <f t="shared" si="25"/>
        <v>0</v>
      </c>
      <c r="K121" s="46"/>
    </row>
    <row r="122" spans="1:11" x14ac:dyDescent="0.2">
      <c r="A122" s="15"/>
      <c r="B122" s="13"/>
      <c r="C122" s="12"/>
      <c r="D122" s="45">
        <f t="shared" si="26"/>
        <v>0</v>
      </c>
      <c r="E122" s="7">
        <f t="shared" si="27"/>
        <v>0</v>
      </c>
      <c r="F122" s="7">
        <f t="shared" si="28"/>
        <v>0</v>
      </c>
      <c r="G122" s="7"/>
      <c r="H122" s="7"/>
      <c r="I122" s="7">
        <f t="shared" si="29"/>
        <v>0</v>
      </c>
      <c r="J122" s="43">
        <f t="shared" si="25"/>
        <v>0</v>
      </c>
      <c r="K122" s="46"/>
    </row>
    <row r="123" spans="1:11" x14ac:dyDescent="0.2">
      <c r="A123" s="15"/>
      <c r="B123" s="13"/>
      <c r="C123" s="12"/>
      <c r="D123" s="45">
        <f t="shared" si="26"/>
        <v>0</v>
      </c>
      <c r="E123" s="7">
        <f t="shared" si="27"/>
        <v>0</v>
      </c>
      <c r="F123" s="7">
        <f t="shared" si="28"/>
        <v>0</v>
      </c>
      <c r="G123" s="7"/>
      <c r="H123" s="7"/>
      <c r="I123" s="7">
        <f t="shared" si="29"/>
        <v>0</v>
      </c>
      <c r="J123" s="43">
        <f t="shared" si="25"/>
        <v>0</v>
      </c>
      <c r="K123" s="46"/>
    </row>
    <row r="124" spans="1:11" x14ac:dyDescent="0.2">
      <c r="A124" s="15"/>
      <c r="B124" s="13"/>
      <c r="C124" s="12"/>
      <c r="D124" s="45">
        <f t="shared" si="26"/>
        <v>0</v>
      </c>
      <c r="E124" s="7">
        <f t="shared" si="27"/>
        <v>0</v>
      </c>
      <c r="F124" s="7">
        <f t="shared" si="28"/>
        <v>0</v>
      </c>
      <c r="G124" s="7"/>
      <c r="H124" s="7"/>
      <c r="I124" s="7">
        <f t="shared" si="29"/>
        <v>0</v>
      </c>
      <c r="J124" s="43">
        <f t="shared" si="25"/>
        <v>0</v>
      </c>
      <c r="K124" s="46"/>
    </row>
    <row r="125" spans="1:11" ht="15.75" thickBot="1" x14ac:dyDescent="0.3">
      <c r="A125" s="117" t="s">
        <v>0</v>
      </c>
      <c r="B125" s="118"/>
      <c r="C125" s="119"/>
      <c r="D125" s="29">
        <f>SUM(D115:D124)</f>
        <v>0</v>
      </c>
      <c r="E125" s="29">
        <f t="shared" ref="E125:I125" si="30">SUM(E115:E124)</f>
        <v>0</v>
      </c>
      <c r="F125" s="29">
        <f t="shared" si="30"/>
        <v>5240</v>
      </c>
      <c r="G125" s="29">
        <f t="shared" si="30"/>
        <v>5895</v>
      </c>
      <c r="H125" s="29">
        <f t="shared" si="30"/>
        <v>0</v>
      </c>
      <c r="I125" s="29">
        <f t="shared" si="30"/>
        <v>0</v>
      </c>
      <c r="J125" s="29">
        <f t="shared" ref="J125" si="31">SUM(J115:J124)</f>
        <v>11135</v>
      </c>
      <c r="K125" s="41"/>
    </row>
    <row r="126" spans="1:11" x14ac:dyDescent="0.2">
      <c r="J126" s="4"/>
    </row>
    <row r="127" spans="1:11" ht="13.5" thickBot="1" x14ac:dyDescent="0.25"/>
    <row r="128" spans="1:11" ht="40.35" customHeight="1" x14ac:dyDescent="0.2">
      <c r="A128" s="137" t="s">
        <v>23</v>
      </c>
      <c r="B128" s="138"/>
      <c r="C128" s="139"/>
      <c r="D128" s="21" t="s">
        <v>31</v>
      </c>
      <c r="E128" s="21" t="s">
        <v>45</v>
      </c>
      <c r="F128" s="21" t="s">
        <v>46</v>
      </c>
      <c r="G128" s="21" t="s">
        <v>89</v>
      </c>
      <c r="H128" s="21" t="s">
        <v>47</v>
      </c>
      <c r="I128" s="21" t="s">
        <v>48</v>
      </c>
      <c r="J128" s="107" t="s">
        <v>3</v>
      </c>
      <c r="K128" s="105" t="s">
        <v>33</v>
      </c>
    </row>
    <row r="129" spans="1:11" ht="28.35" customHeight="1" thickBot="1" x14ac:dyDescent="0.25">
      <c r="A129" s="110" t="s">
        <v>16</v>
      </c>
      <c r="B129" s="111"/>
      <c r="C129" s="112"/>
      <c r="D129" s="80" t="s">
        <v>7</v>
      </c>
      <c r="E129" s="80" t="s">
        <v>7</v>
      </c>
      <c r="F129" s="80" t="s">
        <v>7</v>
      </c>
      <c r="G129" s="80" t="s">
        <v>7</v>
      </c>
      <c r="H129" s="80" t="s">
        <v>7</v>
      </c>
      <c r="I129" s="80" t="s">
        <v>7</v>
      </c>
      <c r="J129" s="109"/>
      <c r="K129" s="106"/>
    </row>
    <row r="130" spans="1:11" x14ac:dyDescent="0.2">
      <c r="A130" s="124"/>
      <c r="B130" s="125"/>
      <c r="C130" s="125"/>
      <c r="D130" s="28">
        <v>1890</v>
      </c>
      <c r="E130" s="28">
        <v>1000</v>
      </c>
      <c r="F130" s="28">
        <v>1625</v>
      </c>
      <c r="G130" s="28">
        <v>2450</v>
      </c>
      <c r="H130" s="28">
        <v>961</v>
      </c>
      <c r="I130" s="28">
        <v>1690</v>
      </c>
      <c r="J130" s="51">
        <f>SUM(D130:I130)</f>
        <v>9616</v>
      </c>
      <c r="K130" s="72" t="s">
        <v>63</v>
      </c>
    </row>
    <row r="131" spans="1:11" x14ac:dyDescent="0.2">
      <c r="A131" s="103"/>
      <c r="B131" s="104"/>
      <c r="C131" s="104"/>
      <c r="D131" s="5"/>
      <c r="E131" s="7"/>
      <c r="F131" s="7"/>
      <c r="G131" s="7"/>
      <c r="H131" s="7"/>
      <c r="I131" s="7"/>
      <c r="J131" s="52">
        <f>SUM(D131:I131)</f>
        <v>0</v>
      </c>
      <c r="K131" s="46"/>
    </row>
    <row r="132" spans="1:11" ht="15.75" thickBot="1" x14ac:dyDescent="0.3">
      <c r="A132" s="101" t="s">
        <v>0</v>
      </c>
      <c r="B132" s="102"/>
      <c r="C132" s="102"/>
      <c r="D132" s="29">
        <f t="shared" ref="D132:J132" si="32">SUM(D130:D131)</f>
        <v>1890</v>
      </c>
      <c r="E132" s="29">
        <f t="shared" si="32"/>
        <v>1000</v>
      </c>
      <c r="F132" s="29">
        <f t="shared" si="32"/>
        <v>1625</v>
      </c>
      <c r="G132" s="29">
        <f t="shared" si="32"/>
        <v>2450</v>
      </c>
      <c r="H132" s="29">
        <f t="shared" si="32"/>
        <v>961</v>
      </c>
      <c r="I132" s="29">
        <f t="shared" si="32"/>
        <v>1690</v>
      </c>
      <c r="J132" s="29">
        <f t="shared" si="32"/>
        <v>9616</v>
      </c>
      <c r="K132" s="41"/>
    </row>
    <row r="135" spans="1:11" x14ac:dyDescent="0.2">
      <c r="F135" s="136" t="s">
        <v>30</v>
      </c>
      <c r="G135" s="136"/>
      <c r="H135" s="136"/>
      <c r="I135" s="136"/>
      <c r="J135" s="136"/>
    </row>
  </sheetData>
  <mergeCells count="64">
    <mergeCell ref="A2:K2"/>
    <mergeCell ref="F135:J135"/>
    <mergeCell ref="A89:C89"/>
    <mergeCell ref="A104:C104"/>
    <mergeCell ref="A44:C44"/>
    <mergeCell ref="A128:C128"/>
    <mergeCell ref="A3:K3"/>
    <mergeCell ref="A52:C52"/>
    <mergeCell ref="A53:C53"/>
    <mergeCell ref="J113:J114"/>
    <mergeCell ref="A48:C48"/>
    <mergeCell ref="A49:C49"/>
    <mergeCell ref="A50:C50"/>
    <mergeCell ref="A51:C51"/>
    <mergeCell ref="C4:E4"/>
    <mergeCell ref="D6:I6"/>
    <mergeCell ref="A1:K1"/>
    <mergeCell ref="A131:C131"/>
    <mergeCell ref="A132:C132"/>
    <mergeCell ref="A130:C130"/>
    <mergeCell ref="A54:C54"/>
    <mergeCell ref="A55:C55"/>
    <mergeCell ref="A56:C56"/>
    <mergeCell ref="J128:J129"/>
    <mergeCell ref="K128:K129"/>
    <mergeCell ref="A129:C129"/>
    <mergeCell ref="K113:K114"/>
    <mergeCell ref="A125:C125"/>
    <mergeCell ref="A96:C96"/>
    <mergeCell ref="A45:C45"/>
    <mergeCell ref="A46:C46"/>
    <mergeCell ref="A47:C47"/>
    <mergeCell ref="A41:C41"/>
    <mergeCell ref="A71:C71"/>
    <mergeCell ref="A86:C86"/>
    <mergeCell ref="A95:C95"/>
    <mergeCell ref="A93:C93"/>
    <mergeCell ref="A94:C94"/>
    <mergeCell ref="A90:C90"/>
    <mergeCell ref="A92:C92"/>
    <mergeCell ref="A100:C100"/>
    <mergeCell ref="A101:C101"/>
    <mergeCell ref="A105:C105"/>
    <mergeCell ref="A91:C91"/>
    <mergeCell ref="A97:C97"/>
    <mergeCell ref="A98:C98"/>
    <mergeCell ref="A99:C99"/>
    <mergeCell ref="J89:J90"/>
    <mergeCell ref="K89:K90"/>
    <mergeCell ref="J104:J105"/>
    <mergeCell ref="K104:K105"/>
    <mergeCell ref="J74:J75"/>
    <mergeCell ref="K74:K75"/>
    <mergeCell ref="K25:K26"/>
    <mergeCell ref="J25:J26"/>
    <mergeCell ref="J59:J60"/>
    <mergeCell ref="K59:K60"/>
    <mergeCell ref="J44:J45"/>
    <mergeCell ref="K44:K45"/>
    <mergeCell ref="A106:C106"/>
    <mergeCell ref="A110:C110"/>
    <mergeCell ref="A107:C107"/>
    <mergeCell ref="A108:C108"/>
    <mergeCell ref="A109:C109"/>
  </mergeCells>
  <phoneticPr fontId="0" type="noConversion"/>
  <printOptions horizontalCentered="1"/>
  <pageMargins left="0.78740157480314965" right="0.78740157480314965" top="0.98425196850393704" bottom="0.98425196850393704" header="0.51181102362204722" footer="0.51181102362204722"/>
  <pageSetup paperSize="8" scale="46" orientation="landscape" r:id="rId1"/>
  <headerFooter alignWithMargins="0"/>
  <rowBreaks count="1" manualBreakCount="1">
    <brk id="86" max="16383" man="1"/>
  </rowBreaks>
  <colBreaks count="1" manualBreakCount="1">
    <brk id="11" max="141" man="1"/>
  </colBreaks>
  <ignoredErrors>
    <ignoredError sqref="K46 K48 K50 K115 K92" twoDigitTextYea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761273-6996-4036-B405-6EBD28492C81}">
  <sheetPr>
    <pageSetUpPr fitToPage="1"/>
  </sheetPr>
  <dimension ref="A4:J25"/>
  <sheetViews>
    <sheetView tabSelected="1" view="pageBreakPreview" topLeftCell="A4" zoomScale="112" zoomScaleNormal="75" zoomScaleSheetLayoutView="112" workbookViewId="0">
      <selection activeCell="K9" sqref="K9"/>
    </sheetView>
  </sheetViews>
  <sheetFormatPr defaultRowHeight="12.75" x14ac:dyDescent="0.2"/>
  <cols>
    <col min="1" max="1" width="31.7109375" customWidth="1"/>
    <col min="2" max="2" width="23.140625" style="1" customWidth="1"/>
    <col min="3" max="3" width="22.42578125" style="2" customWidth="1"/>
    <col min="4" max="4" width="18.28515625" style="4" customWidth="1"/>
    <col min="5" max="6" width="23.140625" style="4" customWidth="1"/>
    <col min="7" max="7" width="21.7109375" customWidth="1"/>
    <col min="13" max="13" width="11.140625" bestFit="1" customWidth="1"/>
  </cols>
  <sheetData>
    <row r="4" spans="1:10" ht="35.450000000000003" customHeight="1" x14ac:dyDescent="0.3">
      <c r="A4" s="148" t="s">
        <v>28</v>
      </c>
      <c r="B4" s="148"/>
      <c r="C4" s="148"/>
      <c r="D4" s="148"/>
      <c r="E4" s="148"/>
      <c r="F4" s="148"/>
      <c r="G4" s="148"/>
      <c r="H4" s="59"/>
      <c r="I4" s="59"/>
    </row>
    <row r="5" spans="1:10" ht="24" customHeight="1" x14ac:dyDescent="0.25">
      <c r="A5" s="135" t="s">
        <v>34</v>
      </c>
      <c r="B5" s="135"/>
      <c r="C5" s="135"/>
      <c r="D5" s="135"/>
      <c r="E5" s="135"/>
      <c r="F5" s="135"/>
      <c r="G5" s="135"/>
      <c r="H5" s="135"/>
      <c r="I5" s="135"/>
      <c r="J5" s="135"/>
    </row>
    <row r="6" spans="1:10" ht="39.6" customHeight="1" x14ac:dyDescent="0.3">
      <c r="A6" s="143" t="s">
        <v>27</v>
      </c>
      <c r="B6" s="143"/>
      <c r="C6" s="143"/>
      <c r="D6" s="143"/>
      <c r="E6" s="143"/>
      <c r="F6" s="143"/>
      <c r="G6" s="143"/>
    </row>
    <row r="7" spans="1:10" ht="13.5" thickBot="1" x14ac:dyDescent="0.25"/>
    <row r="8" spans="1:10" ht="37.9" customHeight="1" x14ac:dyDescent="0.2">
      <c r="A8" s="14"/>
      <c r="B8" s="62" t="s">
        <v>42</v>
      </c>
      <c r="C8" s="62" t="s">
        <v>42</v>
      </c>
      <c r="D8" s="149" t="s">
        <v>38</v>
      </c>
      <c r="E8" s="150"/>
      <c r="F8" s="151"/>
      <c r="G8" s="35"/>
    </row>
    <row r="9" spans="1:10" ht="89.25" customHeight="1" x14ac:dyDescent="0.2">
      <c r="A9" s="15"/>
      <c r="B9" s="60" t="s">
        <v>44</v>
      </c>
      <c r="C9" s="60" t="s">
        <v>43</v>
      </c>
      <c r="D9" s="60" t="s">
        <v>39</v>
      </c>
      <c r="E9" s="60" t="s">
        <v>40</v>
      </c>
      <c r="F9" s="61" t="s">
        <v>41</v>
      </c>
      <c r="G9" s="36" t="s">
        <v>3</v>
      </c>
    </row>
    <row r="10" spans="1:10" x14ac:dyDescent="0.2">
      <c r="A10" s="16" t="s">
        <v>2</v>
      </c>
      <c r="B10" s="11"/>
      <c r="C10" s="6"/>
      <c r="D10" s="7"/>
      <c r="E10" s="7"/>
      <c r="F10" s="44"/>
      <c r="G10" s="37"/>
    </row>
    <row r="11" spans="1:10" x14ac:dyDescent="0.2">
      <c r="A11" s="8" t="s">
        <v>35</v>
      </c>
      <c r="B11" s="19">
        <v>13233.6</v>
      </c>
      <c r="C11" s="19">
        <v>3341.6</v>
      </c>
      <c r="D11" s="19">
        <v>3491.6</v>
      </c>
      <c r="E11" s="19">
        <v>15041.6</v>
      </c>
      <c r="F11" s="19">
        <v>3491.6</v>
      </c>
      <c r="G11" s="20">
        <f t="shared" ref="G11:G18" si="0">SUM(B11:F11)</f>
        <v>38600</v>
      </c>
    </row>
    <row r="12" spans="1:10" x14ac:dyDescent="0.2">
      <c r="A12" s="8" t="s">
        <v>36</v>
      </c>
      <c r="B12" s="19">
        <v>2930</v>
      </c>
      <c r="C12" s="19">
        <v>6096.666666666667</v>
      </c>
      <c r="D12" s="19">
        <v>6046.6666666666661</v>
      </c>
      <c r="E12" s="19">
        <v>7333.3333333333339</v>
      </c>
      <c r="F12" s="19">
        <v>4083.3333333333335</v>
      </c>
      <c r="G12" s="20">
        <f t="shared" si="0"/>
        <v>26490</v>
      </c>
    </row>
    <row r="13" spans="1:10" x14ac:dyDescent="0.2">
      <c r="A13" s="8" t="s">
        <v>1</v>
      </c>
      <c r="B13" s="19">
        <v>441</v>
      </c>
      <c r="C13" s="19">
        <v>0</v>
      </c>
      <c r="D13" s="19">
        <v>441</v>
      </c>
      <c r="E13" s="19">
        <v>441</v>
      </c>
      <c r="F13" s="19">
        <v>441</v>
      </c>
      <c r="G13" s="20">
        <f t="shared" si="0"/>
        <v>1764</v>
      </c>
    </row>
    <row r="14" spans="1:10" x14ac:dyDescent="0.2">
      <c r="A14" s="8" t="s">
        <v>37</v>
      </c>
      <c r="B14" s="19">
        <v>0</v>
      </c>
      <c r="C14" s="19">
        <v>4700</v>
      </c>
      <c r="D14" s="19">
        <v>11165</v>
      </c>
      <c r="E14" s="19">
        <v>7165</v>
      </c>
      <c r="F14" s="19">
        <v>26165</v>
      </c>
      <c r="G14" s="20">
        <f t="shared" si="0"/>
        <v>49195</v>
      </c>
    </row>
    <row r="15" spans="1:10" x14ac:dyDescent="0.2">
      <c r="A15" s="8" t="s">
        <v>25</v>
      </c>
      <c r="B15" s="19">
        <v>0</v>
      </c>
      <c r="C15" s="19">
        <v>700</v>
      </c>
      <c r="D15" s="19">
        <v>0</v>
      </c>
      <c r="E15" s="19">
        <v>0</v>
      </c>
      <c r="F15" s="19">
        <v>0</v>
      </c>
      <c r="G15" s="20">
        <f t="shared" si="0"/>
        <v>700</v>
      </c>
    </row>
    <row r="16" spans="1:10" x14ac:dyDescent="0.2">
      <c r="A16" s="8" t="s">
        <v>29</v>
      </c>
      <c r="B16" s="19">
        <v>0</v>
      </c>
      <c r="C16" s="19">
        <v>0</v>
      </c>
      <c r="D16" s="19">
        <v>1746.6666666666667</v>
      </c>
      <c r="E16" s="19">
        <v>7641.666666666667</v>
      </c>
      <c r="F16" s="19">
        <v>1746.6666666666667</v>
      </c>
      <c r="G16" s="20">
        <f t="shared" si="0"/>
        <v>11135</v>
      </c>
    </row>
    <row r="17" spans="1:7" x14ac:dyDescent="0.2">
      <c r="A17" s="8" t="s">
        <v>23</v>
      </c>
      <c r="B17" s="19">
        <v>1923.2</v>
      </c>
      <c r="C17" s="19">
        <v>1923.2</v>
      </c>
      <c r="D17" s="19">
        <v>1923.2</v>
      </c>
      <c r="E17" s="19">
        <v>1923.2</v>
      </c>
      <c r="F17" s="19">
        <v>1923.2</v>
      </c>
      <c r="G17" s="20">
        <f t="shared" si="0"/>
        <v>9616</v>
      </c>
    </row>
    <row r="18" spans="1:7" ht="13.5" thickBot="1" x14ac:dyDescent="0.25">
      <c r="A18" s="9" t="s">
        <v>0</v>
      </c>
      <c r="B18" s="10">
        <f>SUM(B11:B17)</f>
        <v>18527.8</v>
      </c>
      <c r="C18" s="10">
        <f>SUM(C11:C17)</f>
        <v>16761.466666666667</v>
      </c>
      <c r="D18" s="10">
        <f>SUM(D11:D17)</f>
        <v>24814.133333333335</v>
      </c>
      <c r="E18" s="10">
        <f>SUM(E11:E17)</f>
        <v>39545.799999999996</v>
      </c>
      <c r="F18" s="10">
        <f>SUM(F11:F17)</f>
        <v>37850.799999999996</v>
      </c>
      <c r="G18" s="20">
        <f t="shared" si="0"/>
        <v>137499.99999999997</v>
      </c>
    </row>
    <row r="20" spans="1:7" x14ac:dyDescent="0.2">
      <c r="B20" s="97"/>
      <c r="C20" s="97"/>
    </row>
    <row r="22" spans="1:7" ht="24" customHeight="1" x14ac:dyDescent="0.2">
      <c r="C22" s="3"/>
      <c r="E22" s="136" t="s">
        <v>30</v>
      </c>
      <c r="F22" s="136"/>
      <c r="G22" s="136"/>
    </row>
    <row r="23" spans="1:7" x14ac:dyDescent="0.2">
      <c r="C23" s="3"/>
    </row>
    <row r="25" spans="1:7" x14ac:dyDescent="0.2">
      <c r="C25" s="3"/>
    </row>
  </sheetData>
  <mergeCells count="5">
    <mergeCell ref="E22:G22"/>
    <mergeCell ref="A6:G6"/>
    <mergeCell ref="A4:G4"/>
    <mergeCell ref="A5:J5"/>
    <mergeCell ref="D8:F8"/>
  </mergeCells>
  <phoneticPr fontId="0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49" orientation="landscape" horizontalDpi="4294967293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969D7DB394B77409C7363FD4D0D7B71" ma:contentTypeVersion="17" ma:contentTypeDescription="Creare un nuovo documento." ma:contentTypeScope="" ma:versionID="1bb7195ac2e44692a2bc3532c8c755bc">
  <xsd:schema xmlns:xsd="http://www.w3.org/2001/XMLSchema" xmlns:xs="http://www.w3.org/2001/XMLSchema" xmlns:p="http://schemas.microsoft.com/office/2006/metadata/properties" xmlns:ns2="3911e5e7-3b1d-46e6-99df-607f282858e3" xmlns:ns3="3d63248c-0556-430f-8a99-57dbf4ee51cc" targetNamespace="http://schemas.microsoft.com/office/2006/metadata/properties" ma:root="true" ma:fieldsID="bd8eaa90858940b4a64f7023cc080963" ns2:_="" ns3:_="">
    <xsd:import namespace="3911e5e7-3b1d-46e6-99df-607f282858e3"/>
    <xsd:import namespace="3d63248c-0556-430f-8a99-57dbf4ee51c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11e5e7-3b1d-46e6-99df-607f282858e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Tag immagine" ma:readOnly="false" ma:fieldId="{5cf76f15-5ced-4ddc-b409-7134ff3c332f}" ma:taxonomyMulti="true" ma:sspId="e178cf8a-aa3e-433d-a4bc-58617b500f8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63248c-0556-430f-8a99-57dbf4ee51cc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dbc644e0-4682-48a9-ac23-c00c594cc887}" ma:internalName="TaxCatchAll" ma:showField="CatchAllData" ma:web="3d63248c-0556-430f-8a99-57dbf4ee51c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d63248c-0556-430f-8a99-57dbf4ee51cc" xsi:nil="true"/>
    <lcf76f155ced4ddcb4097134ff3c332f xmlns="3911e5e7-3b1d-46e6-99df-607f282858e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376F216-ED88-40C8-8E82-3D60EE3DF00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911e5e7-3b1d-46e6-99df-607f282858e3"/>
    <ds:schemaRef ds:uri="3d63248c-0556-430f-8a99-57dbf4ee51c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A0308DB-BF35-41B5-8CF8-C575AB1A72F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78C10E1-615C-4273-B7E3-9BF39C648305}">
  <ds:schemaRefs>
    <ds:schemaRef ds:uri="http://schemas.microsoft.com/office/2006/metadata/properties"/>
    <ds:schemaRef ds:uri="http://schemas.microsoft.com/office/infopath/2007/PartnerControls"/>
    <ds:schemaRef ds:uri="3d63248c-0556-430f-8a99-57dbf4ee51cc"/>
    <ds:schemaRef ds:uri="3911e5e7-3b1d-46e6-99df-607f282858e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2</vt:i4>
      </vt:variant>
    </vt:vector>
  </HeadingPairs>
  <TitlesOfParts>
    <vt:vector size="4" baseType="lpstr">
      <vt:lpstr>DETTAGLIO</vt:lpstr>
      <vt:lpstr>RIEPILOGO PER ATTIVITA</vt:lpstr>
      <vt:lpstr>DETTAGLIO!Area_stampa</vt:lpstr>
      <vt:lpstr>'RIEPILOGO PER ATTIVITA'!Area_stampa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Luca Sparnacci</cp:lastModifiedBy>
  <cp:lastPrinted>2023-09-01T18:51:31Z</cp:lastPrinted>
  <dcterms:created xsi:type="dcterms:W3CDTF">2007-12-04T12:44:19Z</dcterms:created>
  <dcterms:modified xsi:type="dcterms:W3CDTF">2026-01-21T13:30:43Z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0x010100D969D7DB394B77409C7363FD4D0D7B71</vt:lpwstr>
  </property>
  <property fmtid="{D5CDD505-2E9C-101B-9397-08002B2CF9AE}" pid="3" name="MediaServiceImageTags">
    <vt:lpwstr/>
  </property>
</Properties>
</file>